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341" windowWidth="14925" windowHeight="8490" activeTab="2"/>
  </bookViews>
  <sheets>
    <sheet name="H26 日程" sheetId="1" r:id="rId1"/>
    <sheet name="H27 日程 " sheetId="2" r:id="rId2"/>
    <sheet name="H28 日程 " sheetId="3" r:id="rId3"/>
  </sheets>
  <definedNames>
    <definedName name="_xlnm.Print_Area" localSheetId="0">'H26 日程'!$A$1:$I$52</definedName>
    <definedName name="_xlnm.Print_Area" localSheetId="1">'H27 日程 '!$A$1:$H$52</definedName>
    <definedName name="_xlnm.Print_Area" localSheetId="2">'H28 日程 '!$A$1:$H$53</definedName>
  </definedNames>
  <calcPr fullCalcOnLoad="1"/>
</workbook>
</file>

<file path=xl/sharedStrings.xml><?xml version="1.0" encoding="utf-8"?>
<sst xmlns="http://schemas.openxmlformats.org/spreadsheetml/2006/main" count="266" uniqueCount="108">
  <si>
    <t>月　　　日</t>
  </si>
  <si>
    <t>時　　　間</t>
  </si>
  <si>
    <t>～</t>
  </si>
  <si>
    <t>(土)</t>
  </si>
  <si>
    <t>講義</t>
  </si>
  <si>
    <t>内　　容</t>
  </si>
  <si>
    <t>時間数</t>
  </si>
  <si>
    <t>実技</t>
  </si>
  <si>
    <t>(日)</t>
  </si>
  <si>
    <t>(精神障害)</t>
  </si>
  <si>
    <t>　安　全　管　理</t>
  </si>
  <si>
    <t>(身体障害・内部障害)</t>
  </si>
  <si>
    <t>開　講　式</t>
  </si>
  <si>
    <t>全国障害者スポーツ大会の概要</t>
  </si>
  <si>
    <t>(知的障害)</t>
  </si>
  <si>
    <t>県立障害者福祉センター</t>
  </si>
  <si>
    <t>ボランティア論</t>
  </si>
  <si>
    <t>※　講師および内容・実施順序は変更になる場合があります。</t>
  </si>
  <si>
    <t>閉　講　式</t>
  </si>
  <si>
    <t>講　師　(担当)</t>
  </si>
  <si>
    <t>アダプテッドスポーツ・サポートセンター</t>
  </si>
  <si>
    <t>　障がい者スポーツの意義と理念</t>
  </si>
  <si>
    <t>講義・実技</t>
  </si>
  <si>
    <t>平成26年度　滋賀県障がい者スポーツ指導者協議会</t>
  </si>
  <si>
    <t>　障がいの理解とスポーツ</t>
  </si>
  <si>
    <t>　障がいに応じたスポーツの工夫・実施</t>
  </si>
  <si>
    <t>県立草津養護学校</t>
  </si>
  <si>
    <t>実習</t>
  </si>
  <si>
    <t>障がい者との交流</t>
  </si>
  <si>
    <t>車椅子バスケットボールクラブ</t>
  </si>
  <si>
    <t>公認障がい者スポーツ指導者制度</t>
  </si>
  <si>
    <t>｢障害者スポーツクラブ交流実習」</t>
  </si>
  <si>
    <t>県障がい者スポーツ指導者協議会</t>
  </si>
  <si>
    <t>県障害者スポーツ協会</t>
  </si>
  <si>
    <t>○後期　　会場：県立障害者福祉センター</t>
  </si>
  <si>
    <t>○前期　　会場：県立スポーツ会館</t>
  </si>
  <si>
    <t>県障害者フライングディスク協会</t>
  </si>
  <si>
    <t>県障害者ビームライフルクラブ</t>
  </si>
  <si>
    <t>びわこ成蹊スポーツ大学</t>
  </si>
  <si>
    <t>立命館大学スポーツ健康科学部</t>
  </si>
  <si>
    <t>県障害福祉課</t>
  </si>
  <si>
    <r>
      <t>（公財）日本障がい者スポーツ協会</t>
    </r>
    <r>
      <rPr>
        <sz val="10"/>
        <rFont val="ＭＳ Ｐ明朝"/>
        <family val="1"/>
      </rPr>
      <t>　等</t>
    </r>
  </si>
  <si>
    <r>
      <rPr>
        <sz val="11"/>
        <rFont val="ＭＳ 明朝"/>
        <family val="1"/>
      </rPr>
      <t>会　長</t>
    </r>
    <r>
      <rPr>
        <sz val="12"/>
        <rFont val="ＭＳ 明朝"/>
        <family val="1"/>
      </rPr>
      <t>　　赤　井　弘　和</t>
    </r>
  </si>
  <si>
    <r>
      <rPr>
        <sz val="11"/>
        <rFont val="ＭＳ 明朝"/>
        <family val="1"/>
      </rPr>
      <t>副主幹</t>
    </r>
    <r>
      <rPr>
        <sz val="12"/>
        <rFont val="ＭＳ 明朝"/>
        <family val="1"/>
      </rPr>
      <t>　　吉　成　永　部</t>
    </r>
  </si>
  <si>
    <r>
      <rPr>
        <sz val="11"/>
        <rFont val="ＭＳ 明朝"/>
        <family val="1"/>
      </rPr>
      <t>課長補佐</t>
    </r>
    <r>
      <rPr>
        <sz val="12"/>
        <rFont val="ＭＳ 明朝"/>
        <family val="1"/>
      </rPr>
      <t>　　奥　山　光　一</t>
    </r>
  </si>
  <si>
    <r>
      <rPr>
        <sz val="11"/>
        <rFont val="ＭＳ 明朝"/>
        <family val="1"/>
      </rPr>
      <t>校　長</t>
    </r>
    <r>
      <rPr>
        <sz val="12"/>
        <rFont val="ＭＳ 明朝"/>
        <family val="1"/>
      </rPr>
      <t>　　小　泉　浩　三　</t>
    </r>
  </si>
  <si>
    <r>
      <rPr>
        <sz val="11"/>
        <rFont val="ＭＳ 明朝"/>
        <family val="1"/>
      </rPr>
      <t>副会長</t>
    </r>
    <r>
      <rPr>
        <sz val="12"/>
        <rFont val="ＭＳ 明朝"/>
        <family val="1"/>
      </rPr>
      <t>　　原　　　陽　一　</t>
    </r>
  </si>
  <si>
    <r>
      <rPr>
        <sz val="11"/>
        <rFont val="ＭＳ 明朝"/>
        <family val="1"/>
      </rPr>
      <t>助　教</t>
    </r>
    <r>
      <rPr>
        <sz val="12"/>
        <rFont val="ＭＳ 明朝"/>
        <family val="1"/>
      </rPr>
      <t>　　河　西　正　博</t>
    </r>
  </si>
  <si>
    <r>
      <rPr>
        <sz val="11"/>
        <rFont val="ＭＳ 明朝"/>
        <family val="1"/>
      </rPr>
      <t>理事長</t>
    </r>
    <r>
      <rPr>
        <sz val="12"/>
        <color indexed="63"/>
        <rFont val="ＭＳ 明朝"/>
        <family val="1"/>
      </rPr>
      <t>　　高　橋　　　明</t>
    </r>
  </si>
  <si>
    <r>
      <rPr>
        <sz val="11"/>
        <rFont val="ＭＳ 明朝"/>
        <family val="1"/>
      </rPr>
      <t>副会長</t>
    </r>
    <r>
      <rPr>
        <sz val="12"/>
        <rFont val="ＭＳ 明朝"/>
        <family val="1"/>
      </rPr>
      <t>　　塩　田　久　敬</t>
    </r>
  </si>
  <si>
    <t>県社会福祉協議会　地域福祉部</t>
  </si>
  <si>
    <r>
      <rPr>
        <sz val="11"/>
        <rFont val="ＭＳ 明朝"/>
        <family val="1"/>
      </rPr>
      <t>主任</t>
    </r>
    <r>
      <rPr>
        <sz val="12"/>
        <rFont val="ＭＳ 明朝"/>
        <family val="1"/>
      </rPr>
      <t>　高　橋　宏　和</t>
    </r>
  </si>
  <si>
    <t>　障がいの理解とスポーツ　</t>
  </si>
  <si>
    <r>
      <rPr>
        <sz val="11"/>
        <rFont val="ＭＳ 明朝"/>
        <family val="1"/>
      </rPr>
      <t>准教授</t>
    </r>
    <r>
      <rPr>
        <sz val="12"/>
        <rFont val="ＭＳ 明朝"/>
        <family val="1"/>
      </rPr>
      <t>　　永　浜　明　子</t>
    </r>
  </si>
  <si>
    <t>地域生活支援センター　しろやま</t>
  </si>
  <si>
    <t>豊　島　左智男</t>
  </si>
  <si>
    <t>初級障がい者スポーツ指導員 養成講習会 日程</t>
  </si>
  <si>
    <t>障がい者福祉施策と障がい者スポーツ</t>
  </si>
  <si>
    <t>（県障がい者スポーツ指導者協議会理事）</t>
  </si>
  <si>
    <t>主任主査　　増　田　圭　亮</t>
  </si>
  <si>
    <t>平成27年度　滋賀県障がい者スポーツ指導者協議会</t>
  </si>
  <si>
    <t>県障害者ボッチャ協会</t>
  </si>
  <si>
    <t>主幹　　橋　本　弘　三</t>
  </si>
  <si>
    <t>節　木　哲　也</t>
  </si>
  <si>
    <t>地域生活支援センター　風</t>
  </si>
  <si>
    <t>西宮市総合福祉センター</t>
  </si>
  <si>
    <t>所長　　宮　城　　　新</t>
  </si>
  <si>
    <t>（県障がい者スポーツ指導者協議会事務局長）</t>
  </si>
  <si>
    <t>日本赤十字社　滋賀県支部</t>
  </si>
  <si>
    <t>主査　　伊勢坊　美　喜　</t>
  </si>
  <si>
    <t>事業推進課長　小　泉　浩　三　</t>
  </si>
  <si>
    <t>滋賀県障害者スポーツ協会</t>
  </si>
  <si>
    <r>
      <t>（公財）日本障がい者スポーツ協会</t>
    </r>
    <r>
      <rPr>
        <sz val="10"/>
        <rFont val="メイリオ"/>
        <family val="3"/>
      </rPr>
      <t>　等</t>
    </r>
  </si>
  <si>
    <t>滋賀県障がい者スポーツ指導者協議会</t>
  </si>
  <si>
    <t>滋賀県立精神医療センター 地域生活支援部</t>
  </si>
  <si>
    <t>平成29年度　滋賀県障害者スポーツ協会</t>
  </si>
  <si>
    <t xml:space="preserve">  </t>
  </si>
  <si>
    <t>安全管理</t>
  </si>
  <si>
    <t>滋賀県ボッチャ協会</t>
  </si>
  <si>
    <t>滋賀県障害者スポーツ協会</t>
  </si>
  <si>
    <t>滋賀県県民生活部スポーツ局</t>
  </si>
  <si>
    <t>主　査　　森　　　一　洋</t>
  </si>
  <si>
    <t>副会長　　倉　谷　義　数</t>
  </si>
  <si>
    <t>滋賀県健康医療福祉部障害福祉課</t>
  </si>
  <si>
    <t>西宮市総合福祉センター健康スポーツ</t>
  </si>
  <si>
    <t>(祝)</t>
  </si>
  <si>
    <t>日本赤十字社滋賀県支部事業推進課</t>
  </si>
  <si>
    <t>課　長　　小　泉　浩　三</t>
  </si>
  <si>
    <t>准教授　　中　道　莉　央</t>
  </si>
  <si>
    <t>～</t>
  </si>
  <si>
    <t>　障がいの理解とスポーツ</t>
  </si>
  <si>
    <t>障がい者福祉施策と障がい者スポーツ</t>
  </si>
  <si>
    <t>～</t>
  </si>
  <si>
    <t>理事長　　高　橋　　　明</t>
  </si>
  <si>
    <t>　　主　幹　　縄　稚　隆　司　　</t>
  </si>
  <si>
    <t>事業課長　宮　城　　 　新</t>
  </si>
  <si>
    <t>○会場：県立障害者福祉センター</t>
  </si>
  <si>
    <t>准教授　　永　浜　明　子</t>
  </si>
  <si>
    <t>滋賀県障がい者スポーツ指導者協議会</t>
  </si>
  <si>
    <t>会　長　　赤　井　弘　和</t>
  </si>
  <si>
    <t xml:space="preserve"> デイケア係長　加　藤　郁　子</t>
  </si>
  <si>
    <t xml:space="preserve">     　　 増　田　圭　亮</t>
  </si>
  <si>
    <t>障がい者福祉施策と障がい者スポーツ</t>
  </si>
  <si>
    <t xml:space="preserve"> 主   査  　伊勢坊　美  喜　</t>
  </si>
  <si>
    <t>副主幹  　吉  成　永  部</t>
  </si>
  <si>
    <t>障がい者との交流</t>
  </si>
  <si>
    <t>障がい者スポーツの意義と理念</t>
  </si>
  <si>
    <t xml:space="preserve">   　　  田　中　康　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</si>
</sst>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64">
    <font>
      <sz val="12.15"/>
      <name val="標準ゴシック"/>
      <family val="3"/>
    </font>
    <font>
      <sz val="12"/>
      <color indexed="8"/>
      <name val="ＭＳ Ｐ明朝"/>
      <family val="1"/>
    </font>
    <font>
      <sz val="12.15"/>
      <color indexed="63"/>
      <name val="標準ゴシック"/>
      <family val="3"/>
    </font>
    <font>
      <sz val="6.05"/>
      <name val="標準ゴシック"/>
      <family val="3"/>
    </font>
    <font>
      <sz val="12.1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63"/>
      <name val="ＭＳ Ｐ明朝"/>
      <family val="1"/>
    </font>
    <font>
      <sz val="11"/>
      <color indexed="63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63"/>
      <name val="ＭＳ 明朝"/>
      <family val="1"/>
    </font>
    <font>
      <sz val="12"/>
      <name val="メイリオ"/>
      <family val="3"/>
    </font>
    <font>
      <sz val="12"/>
      <color indexed="63"/>
      <name val="メイリオ"/>
      <family val="3"/>
    </font>
    <font>
      <sz val="11"/>
      <name val="メイリオ"/>
      <family val="3"/>
    </font>
    <font>
      <sz val="12.15"/>
      <name val="メイリオ"/>
      <family val="3"/>
    </font>
    <font>
      <sz val="18"/>
      <name val="メイリオ"/>
      <family val="3"/>
    </font>
    <font>
      <sz val="24"/>
      <color indexed="63"/>
      <name val="メイリオ"/>
      <family val="3"/>
    </font>
    <font>
      <sz val="24"/>
      <name val="メイリオ"/>
      <family val="3"/>
    </font>
    <font>
      <sz val="14"/>
      <name val="メイリオ"/>
      <family val="3"/>
    </font>
    <font>
      <sz val="12.15"/>
      <color indexed="63"/>
      <name val="メイリオ"/>
      <family val="3"/>
    </font>
    <font>
      <sz val="10"/>
      <name val="メイリオ"/>
      <family val="3"/>
    </font>
    <font>
      <sz val="11"/>
      <color indexed="63"/>
      <name val="メイリオ"/>
      <family val="3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24"/>
      <color indexed="63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24"/>
      <color indexed="63"/>
      <name val="Calibri"/>
      <family val="3"/>
    </font>
    <font>
      <sz val="24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20" fontId="5" fillId="0" borderId="0" xfId="0" applyNumberFormat="1" applyFont="1" applyFill="1" applyBorder="1" applyAlignment="1" applyProtection="1">
      <alignment horizontal="center" vertical="center"/>
      <protection/>
    </xf>
    <xf numFmtId="20" fontId="6" fillId="0" borderId="14" xfId="0" applyNumberFormat="1" applyFont="1" applyFill="1" applyBorder="1" applyAlignment="1" applyProtection="1">
      <alignment horizontal="center" vertical="center"/>
      <protection/>
    </xf>
    <xf numFmtId="20" fontId="8" fillId="0" borderId="15" xfId="0" applyNumberFormat="1" applyFont="1" applyFill="1" applyBorder="1" applyAlignment="1" applyProtection="1">
      <alignment horizontal="center" vertical="center"/>
      <protection/>
    </xf>
    <xf numFmtId="20" fontId="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20" fontId="6" fillId="0" borderId="0" xfId="0" applyNumberFormat="1" applyFont="1" applyFill="1" applyBorder="1" applyAlignment="1" applyProtection="1">
      <alignment horizontal="center" vertical="center"/>
      <protection/>
    </xf>
    <xf numFmtId="2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20" fontId="5" fillId="0" borderId="20" xfId="0" applyNumberFormat="1" applyFont="1" applyFill="1" applyBorder="1" applyAlignment="1" applyProtection="1">
      <alignment horizontal="center" vertical="center"/>
      <protection/>
    </xf>
    <xf numFmtId="20" fontId="5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6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horizontal="center" vertical="center"/>
    </xf>
    <xf numFmtId="20" fontId="6" fillId="0" borderId="21" xfId="0" applyNumberFormat="1" applyFont="1" applyFill="1" applyBorder="1" applyAlignment="1" applyProtection="1">
      <alignment horizontal="center" vertical="center"/>
      <protection/>
    </xf>
    <xf numFmtId="20" fontId="8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2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 shrinkToFit="1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6" fontId="11" fillId="0" borderId="20" xfId="57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176" fontId="14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176" fontId="14" fillId="0" borderId="18" xfId="0" applyNumberFormat="1" applyFont="1" applyFill="1" applyBorder="1" applyAlignment="1" applyProtection="1">
      <alignment horizontal="center" vertical="center"/>
      <protection/>
    </xf>
    <xf numFmtId="20" fontId="14" fillId="0" borderId="21" xfId="0" applyNumberFormat="1" applyFont="1" applyFill="1" applyBorder="1" applyAlignment="1" applyProtection="1">
      <alignment horizontal="center" vertical="center"/>
      <protection/>
    </xf>
    <xf numFmtId="20" fontId="14" fillId="0" borderId="0" xfId="0" applyNumberFormat="1" applyFont="1" applyFill="1" applyBorder="1" applyAlignment="1" applyProtection="1">
      <alignment horizontal="center" vertical="center"/>
      <protection/>
    </xf>
    <xf numFmtId="20" fontId="15" fillId="0" borderId="20" xfId="0" applyNumberFormat="1" applyFont="1" applyFill="1" applyBorder="1" applyAlignment="1" applyProtection="1">
      <alignment horizontal="center" vertical="center"/>
      <protection/>
    </xf>
    <xf numFmtId="20" fontId="16" fillId="0" borderId="20" xfId="0" applyNumberFormat="1" applyFont="1" applyFill="1" applyBorder="1" applyAlignment="1" applyProtection="1">
      <alignment horizontal="center" vertical="center"/>
      <protection/>
    </xf>
    <xf numFmtId="176" fontId="16" fillId="0" borderId="18" xfId="0" applyNumberFormat="1" applyFont="1" applyFill="1" applyBorder="1" applyAlignment="1" applyProtection="1">
      <alignment horizontal="center" vertical="center"/>
      <protection/>
    </xf>
    <xf numFmtId="20" fontId="14" fillId="0" borderId="14" xfId="0" applyNumberFormat="1" applyFont="1" applyFill="1" applyBorder="1" applyAlignment="1" applyProtection="1">
      <alignment horizontal="center" vertical="center"/>
      <protection/>
    </xf>
    <xf numFmtId="20" fontId="14" fillId="0" borderId="16" xfId="0" applyNumberFormat="1" applyFont="1" applyFill="1" applyBorder="1" applyAlignment="1" applyProtection="1">
      <alignment horizontal="center" vertical="center"/>
      <protection/>
    </xf>
    <xf numFmtId="20" fontId="15" fillId="0" borderId="15" xfId="0" applyNumberFormat="1" applyFont="1" applyFill="1" applyBorder="1" applyAlignment="1" applyProtection="1">
      <alignment horizontal="center" vertical="center"/>
      <protection/>
    </xf>
    <xf numFmtId="20" fontId="16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20" fontId="15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176" fontId="14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21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vertical="center" shrinkToFi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19" xfId="0" applyNumberFormat="1" applyFont="1" applyFill="1" applyBorder="1" applyAlignment="1" applyProtection="1">
      <alignment vertical="center"/>
      <protection/>
    </xf>
    <xf numFmtId="0" fontId="15" fillId="0" borderId="19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vertical="center"/>
      <protection/>
    </xf>
    <xf numFmtId="0" fontId="16" fillId="0" borderId="13" xfId="60" applyNumberFormat="1" applyFont="1" applyFill="1" applyBorder="1" applyAlignment="1" applyProtection="1">
      <alignment vertical="center"/>
      <protection/>
    </xf>
    <xf numFmtId="0" fontId="24" fillId="0" borderId="19" xfId="0" applyNumberFormat="1" applyFont="1" applyFill="1" applyBorder="1" applyAlignment="1" applyProtection="1">
      <alignment horizontal="center" vertical="center" shrinkToFit="1"/>
      <protection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20" fontId="15" fillId="0" borderId="0" xfId="0" applyNumberFormat="1" applyFont="1" applyFill="1" applyBorder="1" applyAlignment="1" applyProtection="1">
      <alignment horizontal="center" vertical="center"/>
      <protection/>
    </xf>
    <xf numFmtId="20" fontId="16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4" fillId="0" borderId="18" xfId="0" applyNumberFormat="1" applyFont="1" applyFill="1" applyBorder="1" applyAlignment="1" applyProtection="1">
      <alignment horizontal="center" vertical="center" shrinkToFit="1"/>
      <protection/>
    </xf>
    <xf numFmtId="0" fontId="17" fillId="0" borderId="0" xfId="0" applyFont="1" applyAlignment="1">
      <alignment horizontal="center"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3" xfId="60" applyNumberFormat="1" applyFont="1" applyFill="1" applyBorder="1" applyAlignment="1" applyProtection="1">
      <alignment vertical="center" shrinkToFit="1"/>
      <protection/>
    </xf>
    <xf numFmtId="0" fontId="14" fillId="0" borderId="20" xfId="0" applyNumberFormat="1" applyFont="1" applyFill="1" applyBorder="1" applyAlignment="1" applyProtection="1">
      <alignment vertical="center" shrinkToFit="1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" vertical="center" shrinkToFit="1"/>
      <protection/>
    </xf>
    <xf numFmtId="0" fontId="24" fillId="0" borderId="14" xfId="0" applyNumberFormat="1" applyFont="1" applyFill="1" applyBorder="1" applyAlignment="1" applyProtection="1">
      <alignment horizontal="center" vertical="center" shrinkToFit="1"/>
      <protection/>
    </xf>
    <xf numFmtId="0" fontId="16" fillId="0" borderId="18" xfId="60" applyNumberFormat="1" applyFont="1" applyFill="1" applyBorder="1" applyAlignment="1" applyProtection="1">
      <alignment vertical="center"/>
      <protection/>
    </xf>
    <xf numFmtId="0" fontId="16" fillId="0" borderId="19" xfId="60" applyNumberFormat="1" applyFont="1" applyFill="1" applyBorder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Normal="85" zoomScaleSheetLayoutView="100" zoomScalePageLayoutView="0" workbookViewId="0" topLeftCell="A1">
      <selection activeCell="B1" sqref="B1:H1"/>
    </sheetView>
  </sheetViews>
  <sheetFormatPr defaultColWidth="8.796875" defaultRowHeight="15"/>
  <cols>
    <col min="1" max="1" width="1.69921875" style="0" customWidth="1"/>
    <col min="2" max="2" width="17.09765625" style="28" customWidth="1"/>
    <col min="3" max="3" width="7.69921875" style="0" customWidth="1"/>
    <col min="4" max="4" width="2.59765625" style="0" customWidth="1"/>
    <col min="5" max="5" width="7.69921875" style="0" customWidth="1"/>
    <col min="6" max="6" width="6.3984375" style="0" customWidth="1"/>
    <col min="7" max="7" width="33.09765625" style="0" customWidth="1"/>
    <col min="8" max="8" width="31.59765625" style="1" customWidth="1"/>
    <col min="9" max="9" width="1" style="0" customWidth="1"/>
  </cols>
  <sheetData>
    <row r="1" spans="2:8" s="1" customFormat="1" ht="31.5" customHeight="1">
      <c r="B1" s="119" t="s">
        <v>23</v>
      </c>
      <c r="C1" s="119"/>
      <c r="D1" s="119"/>
      <c r="E1" s="119"/>
      <c r="F1" s="119"/>
      <c r="G1" s="119"/>
      <c r="H1" s="119"/>
    </row>
    <row r="2" spans="2:8" s="1" customFormat="1" ht="39" customHeight="1">
      <c r="B2" s="123" t="s">
        <v>56</v>
      </c>
      <c r="C2" s="123"/>
      <c r="D2" s="123"/>
      <c r="E2" s="123"/>
      <c r="F2" s="123"/>
      <c r="G2" s="123"/>
      <c r="H2" s="123"/>
    </row>
    <row r="3" spans="1:8" s="1" customFormat="1" ht="30" customHeight="1">
      <c r="A3" s="47"/>
      <c r="B3" s="48"/>
      <c r="C3" s="48"/>
      <c r="D3" s="48"/>
      <c r="E3" s="48"/>
      <c r="F3" s="48"/>
      <c r="G3" s="48"/>
      <c r="H3" s="48"/>
    </row>
    <row r="4" spans="2:8" ht="26.25" customHeight="1">
      <c r="B4" s="38" t="s">
        <v>35</v>
      </c>
      <c r="C4" s="35"/>
      <c r="D4" s="35"/>
      <c r="E4" s="35"/>
      <c r="F4" s="35"/>
      <c r="G4" s="35"/>
      <c r="H4" s="35"/>
    </row>
    <row r="5" spans="1:8" s="1" customFormat="1" ht="21.75" customHeight="1">
      <c r="A5" s="2"/>
      <c r="B5" s="12" t="s">
        <v>0</v>
      </c>
      <c r="C5" s="121" t="s">
        <v>1</v>
      </c>
      <c r="D5" s="121"/>
      <c r="E5" s="121"/>
      <c r="F5" s="46" t="s">
        <v>6</v>
      </c>
      <c r="G5" s="12" t="s">
        <v>5</v>
      </c>
      <c r="H5" s="12" t="s">
        <v>19</v>
      </c>
    </row>
    <row r="6" spans="1:8" s="1" customFormat="1" ht="18" customHeight="1">
      <c r="A6" s="2"/>
      <c r="B6" s="29"/>
      <c r="C6" s="3"/>
      <c r="D6" s="5"/>
      <c r="E6" s="4"/>
      <c r="F6" s="21"/>
      <c r="G6" s="19"/>
      <c r="H6" s="50" t="s">
        <v>32</v>
      </c>
    </row>
    <row r="7" spans="1:8" s="1" customFormat="1" ht="18" customHeight="1">
      <c r="A7" s="2"/>
      <c r="B7" s="30">
        <v>41853</v>
      </c>
      <c r="C7" s="36">
        <v>0.4236111111111111</v>
      </c>
      <c r="D7" s="13" t="s">
        <v>2</v>
      </c>
      <c r="E7" s="37">
        <f>C7+TIME(0,15,0)</f>
        <v>0.4340277777777778</v>
      </c>
      <c r="F7" s="22"/>
      <c r="G7" s="17" t="s">
        <v>12</v>
      </c>
      <c r="H7" s="52" t="s">
        <v>42</v>
      </c>
    </row>
    <row r="8" spans="1:8" s="1" customFormat="1" ht="18" customHeight="1">
      <c r="A8" s="2"/>
      <c r="B8" s="31" t="s">
        <v>3</v>
      </c>
      <c r="C8" s="9"/>
      <c r="D8" s="42"/>
      <c r="E8" s="10"/>
      <c r="F8" s="23"/>
      <c r="G8" s="20"/>
      <c r="H8" s="44"/>
    </row>
    <row r="9" spans="1:8" s="1" customFormat="1" ht="18" customHeight="1">
      <c r="A9" s="2"/>
      <c r="B9" s="30"/>
      <c r="C9" s="3"/>
      <c r="D9" s="5"/>
      <c r="E9" s="4"/>
      <c r="F9" s="21"/>
      <c r="G9" s="18" t="s">
        <v>4</v>
      </c>
      <c r="H9" s="50" t="s">
        <v>33</v>
      </c>
    </row>
    <row r="10" spans="1:11" s="1" customFormat="1" ht="18" customHeight="1">
      <c r="A10" s="2"/>
      <c r="B10" s="30"/>
      <c r="C10" s="36">
        <f>E7+TIME(0,5,0)</f>
        <v>0.4375</v>
      </c>
      <c r="D10" s="13" t="s">
        <v>2</v>
      </c>
      <c r="E10" s="37">
        <f>C10+TIME(1,0,0)</f>
        <v>0.4791666666666667</v>
      </c>
      <c r="F10" s="22">
        <f>E10-C10</f>
        <v>0.041666666666666685</v>
      </c>
      <c r="G10" s="17" t="s">
        <v>41</v>
      </c>
      <c r="H10" s="52" t="s">
        <v>43</v>
      </c>
      <c r="K10" s="1">
        <v>1</v>
      </c>
    </row>
    <row r="11" spans="1:8" s="1" customFormat="1" ht="18" customHeight="1">
      <c r="A11" s="2"/>
      <c r="B11" s="30"/>
      <c r="C11" s="9"/>
      <c r="D11" s="42"/>
      <c r="E11" s="10"/>
      <c r="F11" s="23"/>
      <c r="G11" s="26" t="s">
        <v>30</v>
      </c>
      <c r="H11" s="57" t="s">
        <v>58</v>
      </c>
    </row>
    <row r="12" spans="1:8" s="1" customFormat="1" ht="18" customHeight="1">
      <c r="A12" s="2"/>
      <c r="B12" s="30"/>
      <c r="C12" s="3"/>
      <c r="D12" s="43"/>
      <c r="E12" s="4"/>
      <c r="F12" s="21"/>
      <c r="G12" s="18" t="s">
        <v>22</v>
      </c>
      <c r="H12" s="34" t="s">
        <v>39</v>
      </c>
    </row>
    <row r="13" spans="1:11" s="1" customFormat="1" ht="18" customHeight="1">
      <c r="A13" s="2"/>
      <c r="B13" s="30"/>
      <c r="C13" s="36">
        <f>E10+TIME(0,50,0)</f>
        <v>0.513888888888889</v>
      </c>
      <c r="D13" s="13" t="s">
        <v>2</v>
      </c>
      <c r="E13" s="37">
        <f>C13+TIME(2,0,0)</f>
        <v>0.5972222222222223</v>
      </c>
      <c r="F13" s="22">
        <f>E13-C13</f>
        <v>0.08333333333333337</v>
      </c>
      <c r="G13" s="17" t="s">
        <v>24</v>
      </c>
      <c r="H13" s="52" t="s">
        <v>53</v>
      </c>
      <c r="K13" s="1">
        <v>2</v>
      </c>
    </row>
    <row r="14" spans="1:8" s="1" customFormat="1" ht="18" customHeight="1">
      <c r="A14" s="2"/>
      <c r="B14" s="30"/>
      <c r="C14" s="9"/>
      <c r="D14" s="11"/>
      <c r="E14" s="10"/>
      <c r="F14" s="23"/>
      <c r="G14" s="26" t="s">
        <v>14</v>
      </c>
      <c r="H14" s="20"/>
    </row>
    <row r="15" spans="1:8" s="1" customFormat="1" ht="18" customHeight="1">
      <c r="A15" s="2"/>
      <c r="B15" s="30"/>
      <c r="C15" s="3"/>
      <c r="D15" s="43"/>
      <c r="E15" s="4"/>
      <c r="F15" s="21"/>
      <c r="G15" s="18" t="s">
        <v>7</v>
      </c>
      <c r="H15" s="34" t="s">
        <v>15</v>
      </c>
    </row>
    <row r="16" spans="1:11" s="1" customFormat="1" ht="18" customHeight="1">
      <c r="A16" s="2"/>
      <c r="B16" s="30"/>
      <c r="C16" s="36">
        <f>E13+TIME(0,10,0)</f>
        <v>0.6041666666666667</v>
      </c>
      <c r="D16" s="13" t="s">
        <v>2</v>
      </c>
      <c r="E16" s="37">
        <f>C16+TIME(2,0,0)</f>
        <v>0.6875000000000001</v>
      </c>
      <c r="F16" s="22">
        <f>E16-C16</f>
        <v>0.08333333333333337</v>
      </c>
      <c r="G16" s="16" t="s">
        <v>25</v>
      </c>
      <c r="H16" s="52" t="s">
        <v>59</v>
      </c>
      <c r="K16" s="1">
        <v>2</v>
      </c>
    </row>
    <row r="17" spans="1:8" s="1" customFormat="1" ht="18" customHeight="1">
      <c r="A17" s="2"/>
      <c r="B17" s="32"/>
      <c r="C17" s="9"/>
      <c r="D17" s="11"/>
      <c r="E17" s="10"/>
      <c r="F17" s="23"/>
      <c r="G17" s="25"/>
      <c r="H17" s="57" t="s">
        <v>58</v>
      </c>
    </row>
    <row r="18" spans="1:8" s="1" customFormat="1" ht="18" customHeight="1">
      <c r="A18" s="2"/>
      <c r="B18" s="6"/>
      <c r="C18" s="3"/>
      <c r="D18" s="43"/>
      <c r="E18" s="4"/>
      <c r="F18" s="21"/>
      <c r="G18" s="18" t="s">
        <v>4</v>
      </c>
      <c r="H18" s="27" t="s">
        <v>40</v>
      </c>
    </row>
    <row r="19" spans="1:11" s="1" customFormat="1" ht="18" customHeight="1">
      <c r="A19" s="2"/>
      <c r="B19" s="30">
        <f>B7+DAY(1)</f>
        <v>41854</v>
      </c>
      <c r="C19" s="36">
        <v>0.375</v>
      </c>
      <c r="D19" s="13" t="s">
        <v>2</v>
      </c>
      <c r="E19" s="37">
        <f>C19+TIME(2,0,0)</f>
        <v>0.4583333333333333</v>
      </c>
      <c r="F19" s="22">
        <f>E19-C19</f>
        <v>0.08333333333333331</v>
      </c>
      <c r="G19" s="55" t="s">
        <v>57</v>
      </c>
      <c r="H19" s="54" t="s">
        <v>44</v>
      </c>
      <c r="K19" s="1">
        <v>2</v>
      </c>
    </row>
    <row r="20" spans="1:8" s="1" customFormat="1" ht="18" customHeight="1">
      <c r="A20" s="2"/>
      <c r="B20" s="31" t="s">
        <v>8</v>
      </c>
      <c r="C20" s="9"/>
      <c r="D20" s="11"/>
      <c r="E20" s="10"/>
      <c r="F20" s="23"/>
      <c r="G20" s="26"/>
      <c r="H20" s="44"/>
    </row>
    <row r="21" spans="1:8" s="1" customFormat="1" ht="18" customHeight="1">
      <c r="A21" s="2"/>
      <c r="B21" s="30"/>
      <c r="C21" s="3"/>
      <c r="D21" s="43"/>
      <c r="E21" s="4"/>
      <c r="F21" s="21"/>
      <c r="G21" s="18" t="s">
        <v>4</v>
      </c>
      <c r="H21" s="27" t="s">
        <v>54</v>
      </c>
    </row>
    <row r="22" spans="1:11" s="1" customFormat="1" ht="18" customHeight="1">
      <c r="A22" s="2"/>
      <c r="B22" s="30"/>
      <c r="C22" s="36">
        <f>E19+TIME(0,15,0)</f>
        <v>0.46875</v>
      </c>
      <c r="D22" s="13" t="s">
        <v>2</v>
      </c>
      <c r="E22" s="37">
        <f>C22+TIME(1,0,0)</f>
        <v>0.5104166666666666</v>
      </c>
      <c r="F22" s="22">
        <f>E22-C22</f>
        <v>0.04166666666666663</v>
      </c>
      <c r="G22" s="17" t="s">
        <v>52</v>
      </c>
      <c r="H22" s="52" t="s">
        <v>55</v>
      </c>
      <c r="K22" s="1">
        <v>1</v>
      </c>
    </row>
    <row r="23" spans="1:8" s="1" customFormat="1" ht="18" customHeight="1">
      <c r="A23" s="2"/>
      <c r="B23" s="30"/>
      <c r="C23" s="9"/>
      <c r="D23" s="11"/>
      <c r="E23" s="10"/>
      <c r="F23" s="23"/>
      <c r="G23" s="26" t="s">
        <v>9</v>
      </c>
      <c r="H23" s="45"/>
    </row>
    <row r="24" spans="1:8" s="1" customFormat="1" ht="18" customHeight="1">
      <c r="A24" s="2"/>
      <c r="B24" s="15"/>
      <c r="C24" s="3"/>
      <c r="D24" s="43"/>
      <c r="E24" s="4"/>
      <c r="F24" s="21"/>
      <c r="G24" s="18" t="s">
        <v>4</v>
      </c>
      <c r="H24" s="27" t="s">
        <v>50</v>
      </c>
    </row>
    <row r="25" spans="1:11" s="1" customFormat="1" ht="18" customHeight="1">
      <c r="A25" s="2"/>
      <c r="B25" s="30"/>
      <c r="C25" s="36">
        <f>E22+TIME(1,0,0)</f>
        <v>0.5520833333333333</v>
      </c>
      <c r="D25" s="13" t="s">
        <v>2</v>
      </c>
      <c r="E25" s="37">
        <f>C25+TIME(2,0,0)</f>
        <v>0.6354166666666666</v>
      </c>
      <c r="F25" s="22">
        <f>E25-C25</f>
        <v>0.08333333333333337</v>
      </c>
      <c r="G25" s="17" t="s">
        <v>16</v>
      </c>
      <c r="H25" s="52" t="s">
        <v>51</v>
      </c>
      <c r="K25" s="1">
        <v>2</v>
      </c>
    </row>
    <row r="26" spans="1:8" s="1" customFormat="1" ht="18" customHeight="1">
      <c r="A26" s="2"/>
      <c r="B26" s="32"/>
      <c r="C26" s="9"/>
      <c r="D26" s="11"/>
      <c r="E26" s="10"/>
      <c r="F26" s="23"/>
      <c r="G26" s="26"/>
      <c r="H26" s="44"/>
    </row>
    <row r="27" spans="1:8" s="41" customFormat="1" ht="18" customHeight="1">
      <c r="A27" s="2"/>
      <c r="B27" s="33"/>
      <c r="C27" s="13"/>
      <c r="D27" s="14"/>
      <c r="E27" s="14"/>
      <c r="F27" s="8"/>
      <c r="G27" s="40"/>
      <c r="H27" s="24"/>
    </row>
    <row r="28" spans="2:8" ht="26.25" customHeight="1">
      <c r="B28" s="120"/>
      <c r="C28" s="120"/>
      <c r="D28" s="120"/>
      <c r="E28" s="120"/>
      <c r="F28" s="120"/>
      <c r="G28" s="120"/>
      <c r="H28" s="120"/>
    </row>
    <row r="29" spans="2:8" ht="26.25" customHeight="1">
      <c r="B29" s="38" t="s">
        <v>34</v>
      </c>
      <c r="C29" s="35"/>
      <c r="D29" s="35"/>
      <c r="E29" s="35"/>
      <c r="F29" s="35"/>
      <c r="G29" s="35"/>
      <c r="H29" s="35"/>
    </row>
    <row r="30" spans="1:8" s="1" customFormat="1" ht="21.75" customHeight="1">
      <c r="A30" s="2"/>
      <c r="B30" s="12" t="s">
        <v>0</v>
      </c>
      <c r="C30" s="121" t="s">
        <v>1</v>
      </c>
      <c r="D30" s="121"/>
      <c r="E30" s="121"/>
      <c r="F30" s="39" t="s">
        <v>6</v>
      </c>
      <c r="G30" s="12" t="s">
        <v>5</v>
      </c>
      <c r="H30" s="12" t="s">
        <v>19</v>
      </c>
    </row>
    <row r="31" spans="1:8" s="1" customFormat="1" ht="18" customHeight="1">
      <c r="A31" s="2"/>
      <c r="B31" s="29"/>
      <c r="C31" s="3"/>
      <c r="D31" s="5"/>
      <c r="E31" s="4"/>
      <c r="F31" s="21"/>
      <c r="G31" s="18" t="s">
        <v>4</v>
      </c>
      <c r="H31" s="27" t="s">
        <v>26</v>
      </c>
    </row>
    <row r="32" spans="1:11" s="1" customFormat="1" ht="18" customHeight="1">
      <c r="A32" s="2"/>
      <c r="B32" s="30">
        <v>41916</v>
      </c>
      <c r="C32" s="36">
        <v>0.4166666666666667</v>
      </c>
      <c r="D32" s="13" t="s">
        <v>2</v>
      </c>
      <c r="E32" s="37">
        <f>C32+TIME(1,0,0)</f>
        <v>0.45833333333333337</v>
      </c>
      <c r="F32" s="22">
        <f>E32-C32</f>
        <v>0.041666666666666685</v>
      </c>
      <c r="G32" s="17" t="s">
        <v>10</v>
      </c>
      <c r="H32" s="52" t="s">
        <v>45</v>
      </c>
      <c r="K32" s="1">
        <v>1</v>
      </c>
    </row>
    <row r="33" spans="1:8" s="1" customFormat="1" ht="18" customHeight="1">
      <c r="A33" s="2"/>
      <c r="B33" s="31" t="s">
        <v>3</v>
      </c>
      <c r="C33" s="9"/>
      <c r="D33" s="42"/>
      <c r="E33" s="10"/>
      <c r="F33" s="23"/>
      <c r="G33" s="20"/>
      <c r="H33" s="20"/>
    </row>
    <row r="34" spans="1:8" s="1" customFormat="1" ht="18" customHeight="1">
      <c r="A34" s="2"/>
      <c r="B34" s="30"/>
      <c r="C34" s="3"/>
      <c r="D34" s="5"/>
      <c r="E34" s="4"/>
      <c r="F34" s="21"/>
      <c r="G34" s="18" t="s">
        <v>4</v>
      </c>
      <c r="H34" s="50" t="s">
        <v>32</v>
      </c>
    </row>
    <row r="35" spans="1:11" s="1" customFormat="1" ht="18" customHeight="1">
      <c r="A35" s="2"/>
      <c r="B35" s="30"/>
      <c r="C35" s="36">
        <f>E32+TIME(0,15,0)</f>
        <v>0.46875000000000006</v>
      </c>
      <c r="D35" s="13" t="s">
        <v>2</v>
      </c>
      <c r="E35" s="37">
        <f>C35+TIME(1,0,0)</f>
        <v>0.5104166666666667</v>
      </c>
      <c r="F35" s="22">
        <f>E35-C35</f>
        <v>0.041666666666666685</v>
      </c>
      <c r="G35" s="17" t="s">
        <v>13</v>
      </c>
      <c r="H35" s="52" t="s">
        <v>46</v>
      </c>
      <c r="K35" s="1">
        <v>1</v>
      </c>
    </row>
    <row r="36" spans="1:8" s="1" customFormat="1" ht="18" customHeight="1">
      <c r="A36" s="2"/>
      <c r="B36" s="31"/>
      <c r="C36" s="9"/>
      <c r="D36" s="42"/>
      <c r="E36" s="10"/>
      <c r="F36" s="23"/>
      <c r="G36" s="20"/>
      <c r="H36" s="20"/>
    </row>
    <row r="37" spans="1:8" s="1" customFormat="1" ht="18" customHeight="1">
      <c r="A37" s="2"/>
      <c r="B37" s="30"/>
      <c r="C37" s="3"/>
      <c r="D37" s="43"/>
      <c r="E37" s="4"/>
      <c r="F37" s="21"/>
      <c r="G37" s="18" t="s">
        <v>27</v>
      </c>
      <c r="H37" s="18" t="s">
        <v>29</v>
      </c>
    </row>
    <row r="38" spans="1:11" s="1" customFormat="1" ht="18" customHeight="1">
      <c r="A38" s="2"/>
      <c r="B38" s="30"/>
      <c r="C38" s="36">
        <f>E35+TIME(1,0,0)</f>
        <v>0.5520833333333334</v>
      </c>
      <c r="D38" s="13" t="s">
        <v>2</v>
      </c>
      <c r="E38" s="37">
        <f>C38+TIME(2,0,0)</f>
        <v>0.6354166666666667</v>
      </c>
      <c r="F38" s="22">
        <f>E38-C38</f>
        <v>0.08333333333333337</v>
      </c>
      <c r="G38" s="17" t="s">
        <v>28</v>
      </c>
      <c r="H38" s="51" t="s">
        <v>36</v>
      </c>
      <c r="K38" s="1">
        <v>2</v>
      </c>
    </row>
    <row r="39" spans="1:8" s="1" customFormat="1" ht="18" customHeight="1">
      <c r="A39" s="2"/>
      <c r="B39" s="32"/>
      <c r="C39" s="9"/>
      <c r="D39" s="11"/>
      <c r="E39" s="10"/>
      <c r="F39" s="23"/>
      <c r="G39" s="49" t="s">
        <v>31</v>
      </c>
      <c r="H39" s="20" t="s">
        <v>37</v>
      </c>
    </row>
    <row r="40" spans="1:8" s="1" customFormat="1" ht="18" customHeight="1">
      <c r="A40" s="2"/>
      <c r="B40" s="29"/>
      <c r="C40" s="3"/>
      <c r="D40" s="43"/>
      <c r="E40" s="4"/>
      <c r="F40" s="21"/>
      <c r="G40" s="18" t="s">
        <v>4</v>
      </c>
      <c r="H40" s="27" t="s">
        <v>38</v>
      </c>
    </row>
    <row r="41" spans="1:11" s="1" customFormat="1" ht="18" customHeight="1">
      <c r="A41" s="2"/>
      <c r="B41" s="30">
        <f>B32+DAY(1)</f>
        <v>41917</v>
      </c>
      <c r="C41" s="36">
        <v>0.4166666666666667</v>
      </c>
      <c r="D41" s="13" t="s">
        <v>2</v>
      </c>
      <c r="E41" s="37">
        <f>C41+TIME(2,0,0)</f>
        <v>0.5</v>
      </c>
      <c r="F41" s="22">
        <f>E41-C41</f>
        <v>0.08333333333333331</v>
      </c>
      <c r="G41" s="17" t="s">
        <v>24</v>
      </c>
      <c r="H41" s="52" t="s">
        <v>47</v>
      </c>
      <c r="K41" s="1">
        <v>2</v>
      </c>
    </row>
    <row r="42" spans="1:8" s="1" customFormat="1" ht="18" customHeight="1">
      <c r="A42" s="2"/>
      <c r="B42" s="31" t="s">
        <v>8</v>
      </c>
      <c r="C42" s="9"/>
      <c r="D42" s="11"/>
      <c r="E42" s="10"/>
      <c r="F42" s="23"/>
      <c r="G42" s="26" t="s">
        <v>11</v>
      </c>
      <c r="H42" s="20"/>
    </row>
    <row r="43" spans="1:8" s="1" customFormat="1" ht="18" customHeight="1">
      <c r="A43" s="2"/>
      <c r="B43" s="30"/>
      <c r="C43" s="3"/>
      <c r="D43" s="43"/>
      <c r="E43" s="4"/>
      <c r="F43" s="21"/>
      <c r="G43" s="18" t="s">
        <v>4</v>
      </c>
      <c r="H43" s="50" t="s">
        <v>20</v>
      </c>
    </row>
    <row r="44" spans="1:11" s="1" customFormat="1" ht="18" customHeight="1">
      <c r="A44" s="2"/>
      <c r="B44" s="30"/>
      <c r="C44" s="36">
        <f>E41+TIME(1,0,0)</f>
        <v>0.5416666666666666</v>
      </c>
      <c r="D44" s="13" t="s">
        <v>2</v>
      </c>
      <c r="E44" s="37">
        <f>C44+TIME(2,0,0)</f>
        <v>0.625</v>
      </c>
      <c r="F44" s="22">
        <f>E44-C44</f>
        <v>0.08333333333333337</v>
      </c>
      <c r="G44" s="17" t="s">
        <v>21</v>
      </c>
      <c r="H44" s="53" t="s">
        <v>48</v>
      </c>
      <c r="K44" s="1">
        <v>2</v>
      </c>
    </row>
    <row r="45" spans="1:8" s="1" customFormat="1" ht="18" customHeight="1">
      <c r="A45" s="2"/>
      <c r="B45" s="30"/>
      <c r="C45" s="9"/>
      <c r="D45" s="11"/>
      <c r="E45" s="10"/>
      <c r="F45" s="23"/>
      <c r="G45" s="20"/>
      <c r="H45" s="44"/>
    </row>
    <row r="46" spans="1:8" s="1" customFormat="1" ht="18" customHeight="1">
      <c r="A46" s="2"/>
      <c r="B46" s="30"/>
      <c r="C46" s="3"/>
      <c r="D46" s="7"/>
      <c r="E46" s="4"/>
      <c r="F46" s="21"/>
      <c r="G46" s="19"/>
      <c r="H46" s="50" t="s">
        <v>32</v>
      </c>
    </row>
    <row r="47" spans="1:8" s="1" customFormat="1" ht="18" customHeight="1">
      <c r="A47" s="2"/>
      <c r="B47" s="30"/>
      <c r="C47" s="36">
        <f>E44+TIME(0,15,0)</f>
        <v>0.6354166666666666</v>
      </c>
      <c r="D47" s="13" t="s">
        <v>2</v>
      </c>
      <c r="E47" s="37">
        <f>C47+TIME(0,15,0)</f>
        <v>0.6458333333333333</v>
      </c>
      <c r="F47" s="22"/>
      <c r="G47" s="17" t="s">
        <v>18</v>
      </c>
      <c r="H47" s="52" t="s">
        <v>49</v>
      </c>
    </row>
    <row r="48" spans="1:8" s="1" customFormat="1" ht="18" customHeight="1">
      <c r="A48" s="2"/>
      <c r="B48" s="32"/>
      <c r="C48" s="9"/>
      <c r="D48" s="11"/>
      <c r="E48" s="10"/>
      <c r="F48" s="23"/>
      <c r="G48" s="20"/>
      <c r="H48" s="20"/>
    </row>
    <row r="49" spans="1:8" s="1" customFormat="1" ht="8.25" customHeight="1">
      <c r="A49" s="2"/>
      <c r="B49" s="33"/>
      <c r="C49" s="13"/>
      <c r="D49" s="14"/>
      <c r="E49" s="14"/>
      <c r="F49" s="8"/>
      <c r="G49" s="24"/>
      <c r="H49" s="24"/>
    </row>
    <row r="50" spans="2:8" ht="26.25" customHeight="1">
      <c r="B50" s="122" t="s">
        <v>17</v>
      </c>
      <c r="C50" s="122"/>
      <c r="D50" s="122"/>
      <c r="E50" s="122"/>
      <c r="F50" s="122"/>
      <c r="G50" s="122"/>
      <c r="H50" s="122"/>
    </row>
    <row r="51" ht="14.25">
      <c r="K51">
        <f>SUM(K9:K45)</f>
        <v>18</v>
      </c>
    </row>
  </sheetData>
  <sheetProtection/>
  <mergeCells count="6">
    <mergeCell ref="B1:H1"/>
    <mergeCell ref="B28:H28"/>
    <mergeCell ref="C30:E30"/>
    <mergeCell ref="C5:E5"/>
    <mergeCell ref="B50:H50"/>
    <mergeCell ref="B2:H2"/>
  </mergeCells>
  <printOptions/>
  <pageMargins left="0.47" right="0.35433070866141736" top="0.43" bottom="0.58" header="0.37" footer="0.5118110236220472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Normal="85" zoomScaleSheetLayoutView="100" zoomScalePageLayoutView="0" workbookViewId="0" topLeftCell="A4">
      <selection activeCell="H35" sqref="H35"/>
    </sheetView>
  </sheetViews>
  <sheetFormatPr defaultColWidth="8.796875" defaultRowHeight="15"/>
  <cols>
    <col min="1" max="1" width="1.69921875" style="0" customWidth="1"/>
    <col min="2" max="2" width="17.09765625" style="28" customWidth="1"/>
    <col min="3" max="3" width="7.69921875" style="0" customWidth="1"/>
    <col min="4" max="4" width="2.59765625" style="0" customWidth="1"/>
    <col min="5" max="5" width="7.69921875" style="0" customWidth="1"/>
    <col min="6" max="6" width="6.3984375" style="0" customWidth="1"/>
    <col min="7" max="7" width="33.09765625" style="0" customWidth="1"/>
    <col min="8" max="8" width="31.59765625" style="1" customWidth="1"/>
    <col min="9" max="9" width="1" style="0" customWidth="1"/>
  </cols>
  <sheetData>
    <row r="1" spans="2:8" s="1" customFormat="1" ht="31.5" customHeight="1">
      <c r="B1" s="119" t="s">
        <v>60</v>
      </c>
      <c r="C1" s="119"/>
      <c r="D1" s="119"/>
      <c r="E1" s="119"/>
      <c r="F1" s="119"/>
      <c r="G1" s="119"/>
      <c r="H1" s="119"/>
    </row>
    <row r="2" spans="2:8" s="1" customFormat="1" ht="39" customHeight="1">
      <c r="B2" s="123" t="s">
        <v>56</v>
      </c>
      <c r="C2" s="123"/>
      <c r="D2" s="123"/>
      <c r="E2" s="123"/>
      <c r="F2" s="123"/>
      <c r="G2" s="123"/>
      <c r="H2" s="123"/>
    </row>
    <row r="3" spans="1:8" s="1" customFormat="1" ht="30" customHeight="1">
      <c r="A3" s="56"/>
      <c r="B3" s="48"/>
      <c r="C3" s="48"/>
      <c r="D3" s="48"/>
      <c r="E3" s="48"/>
      <c r="F3" s="48"/>
      <c r="G3" s="48"/>
      <c r="H3" s="48"/>
    </row>
    <row r="4" spans="2:8" ht="26.25" customHeight="1">
      <c r="B4" s="38" t="s">
        <v>35</v>
      </c>
      <c r="C4" s="35"/>
      <c r="D4" s="35"/>
      <c r="E4" s="35"/>
      <c r="F4" s="35"/>
      <c r="G4" s="35"/>
      <c r="H4" s="35"/>
    </row>
    <row r="5" spans="1:8" s="1" customFormat="1" ht="21.75" customHeight="1">
      <c r="A5" s="2"/>
      <c r="B5" s="12" t="s">
        <v>0</v>
      </c>
      <c r="C5" s="121" t="s">
        <v>1</v>
      </c>
      <c r="D5" s="121"/>
      <c r="E5" s="121"/>
      <c r="F5" s="46" t="s">
        <v>6</v>
      </c>
      <c r="G5" s="12" t="s">
        <v>5</v>
      </c>
      <c r="H5" s="12" t="s">
        <v>19</v>
      </c>
    </row>
    <row r="6" spans="1:8" s="1" customFormat="1" ht="18" customHeight="1">
      <c r="A6" s="2"/>
      <c r="B6" s="29"/>
      <c r="C6" s="3"/>
      <c r="D6" s="5"/>
      <c r="E6" s="4"/>
      <c r="F6" s="21"/>
      <c r="G6" s="19"/>
      <c r="H6" s="50" t="s">
        <v>32</v>
      </c>
    </row>
    <row r="7" spans="1:8" s="1" customFormat="1" ht="18" customHeight="1">
      <c r="A7" s="2"/>
      <c r="B7" s="30">
        <v>42217</v>
      </c>
      <c r="C7" s="36">
        <v>0.40277777777777773</v>
      </c>
      <c r="D7" s="13" t="s">
        <v>2</v>
      </c>
      <c r="E7" s="37">
        <f>C7+TIME(0,15,0)</f>
        <v>0.4131944444444444</v>
      </c>
      <c r="F7" s="22"/>
      <c r="G7" s="17" t="s">
        <v>12</v>
      </c>
      <c r="H7" s="52" t="s">
        <v>42</v>
      </c>
    </row>
    <row r="8" spans="1:8" s="1" customFormat="1" ht="18" customHeight="1">
      <c r="A8" s="2"/>
      <c r="B8" s="31" t="s">
        <v>3</v>
      </c>
      <c r="C8" s="9"/>
      <c r="D8" s="42"/>
      <c r="E8" s="10"/>
      <c r="F8" s="23"/>
      <c r="G8" s="20"/>
      <c r="H8" s="44"/>
    </row>
    <row r="9" spans="1:8" s="1" customFormat="1" ht="18" customHeight="1">
      <c r="A9" s="2"/>
      <c r="B9" s="30"/>
      <c r="C9" s="3"/>
      <c r="D9" s="5"/>
      <c r="E9" s="4"/>
      <c r="F9" s="21"/>
      <c r="G9" s="18" t="s">
        <v>4</v>
      </c>
      <c r="H9" s="27" t="s">
        <v>38</v>
      </c>
    </row>
    <row r="10" spans="1:11" s="1" customFormat="1" ht="18" customHeight="1">
      <c r="A10" s="2"/>
      <c r="B10" s="30"/>
      <c r="C10" s="36">
        <f>E7+TIME(0,5,0)</f>
        <v>0.41666666666666663</v>
      </c>
      <c r="D10" s="13" t="s">
        <v>2</v>
      </c>
      <c r="E10" s="37">
        <f>C10+TIME(2,0,0)</f>
        <v>0.49999999999999994</v>
      </c>
      <c r="F10" s="22">
        <f>E10-C10</f>
        <v>0.08333333333333331</v>
      </c>
      <c r="G10" s="17" t="s">
        <v>24</v>
      </c>
      <c r="H10" s="52" t="s">
        <v>47</v>
      </c>
      <c r="K10" s="1">
        <v>1</v>
      </c>
    </row>
    <row r="11" spans="1:8" s="1" customFormat="1" ht="18" customHeight="1">
      <c r="A11" s="2"/>
      <c r="B11" s="30"/>
      <c r="C11" s="9"/>
      <c r="D11" s="42"/>
      <c r="E11" s="10"/>
      <c r="F11" s="23"/>
      <c r="G11" s="26" t="s">
        <v>11</v>
      </c>
      <c r="H11" s="20"/>
    </row>
    <row r="12" spans="1:8" s="1" customFormat="1" ht="18" customHeight="1">
      <c r="A12" s="2"/>
      <c r="B12" s="30"/>
      <c r="C12" s="3"/>
      <c r="D12" s="43"/>
      <c r="E12" s="4"/>
      <c r="F12" s="21"/>
      <c r="G12" s="18" t="s">
        <v>7</v>
      </c>
      <c r="H12" s="34" t="s">
        <v>15</v>
      </c>
    </row>
    <row r="13" spans="1:11" s="1" customFormat="1" ht="18" customHeight="1">
      <c r="A13" s="2"/>
      <c r="B13" s="30"/>
      <c r="C13" s="36">
        <f>E10+TIME(1,0,0)</f>
        <v>0.5416666666666666</v>
      </c>
      <c r="D13" s="13" t="s">
        <v>2</v>
      </c>
      <c r="E13" s="37">
        <f>C13+TIME(2,0,0)</f>
        <v>0.625</v>
      </c>
      <c r="F13" s="22">
        <f>E13-C13</f>
        <v>0.08333333333333337</v>
      </c>
      <c r="G13" s="16" t="s">
        <v>25</v>
      </c>
      <c r="H13" s="52" t="s">
        <v>59</v>
      </c>
      <c r="K13" s="1">
        <v>2</v>
      </c>
    </row>
    <row r="14" spans="1:8" s="1" customFormat="1" ht="18" customHeight="1">
      <c r="A14" s="2"/>
      <c r="B14" s="30"/>
      <c r="C14" s="9"/>
      <c r="D14" s="11"/>
      <c r="E14" s="10"/>
      <c r="F14" s="23"/>
      <c r="G14" s="25"/>
      <c r="H14" s="57" t="s">
        <v>58</v>
      </c>
    </row>
    <row r="15" spans="1:8" s="1" customFormat="1" ht="18" customHeight="1">
      <c r="A15" s="2"/>
      <c r="B15" s="30"/>
      <c r="C15" s="3"/>
      <c r="D15" s="43"/>
      <c r="E15" s="4"/>
      <c r="F15" s="21"/>
      <c r="G15" s="18" t="s">
        <v>4</v>
      </c>
      <c r="H15" s="50" t="s">
        <v>33</v>
      </c>
    </row>
    <row r="16" spans="1:11" s="1" customFormat="1" ht="18" customHeight="1">
      <c r="A16" s="2"/>
      <c r="B16" s="30"/>
      <c r="C16" s="36">
        <f>E13+TIME(0,10,0)</f>
        <v>0.6319444444444444</v>
      </c>
      <c r="D16" s="13" t="s">
        <v>2</v>
      </c>
      <c r="E16" s="37">
        <f>C16+TIME(1,0,0)</f>
        <v>0.673611111111111</v>
      </c>
      <c r="F16" s="22">
        <f>E16-C16</f>
        <v>0.04166666666666663</v>
      </c>
      <c r="G16" s="17" t="s">
        <v>41</v>
      </c>
      <c r="H16" s="52" t="s">
        <v>43</v>
      </c>
      <c r="K16" s="1">
        <v>2</v>
      </c>
    </row>
    <row r="17" spans="1:8" s="1" customFormat="1" ht="18" customHeight="1">
      <c r="A17" s="2"/>
      <c r="B17" s="32"/>
      <c r="C17" s="9"/>
      <c r="D17" s="11"/>
      <c r="E17" s="10"/>
      <c r="F17" s="23"/>
      <c r="G17" s="26" t="s">
        <v>30</v>
      </c>
      <c r="H17" s="57" t="s">
        <v>58</v>
      </c>
    </row>
    <row r="18" spans="1:8" s="1" customFormat="1" ht="18" customHeight="1">
      <c r="A18" s="2"/>
      <c r="B18" s="6"/>
      <c r="C18" s="3"/>
      <c r="D18" s="43"/>
      <c r="E18" s="4"/>
      <c r="F18" s="21"/>
      <c r="G18" s="18" t="s">
        <v>4</v>
      </c>
      <c r="H18" s="27" t="s">
        <v>68</v>
      </c>
    </row>
    <row r="19" spans="1:11" s="1" customFormat="1" ht="18" customHeight="1">
      <c r="A19" s="2"/>
      <c r="B19" s="30">
        <f>B7+DAY(1)</f>
        <v>42218</v>
      </c>
      <c r="C19" s="36">
        <v>0.4166666666666667</v>
      </c>
      <c r="D19" s="13" t="s">
        <v>2</v>
      </c>
      <c r="E19" s="37">
        <f>C19+TIME(1,0,0)</f>
        <v>0.45833333333333337</v>
      </c>
      <c r="F19" s="22">
        <f>E19-C19</f>
        <v>0.041666666666666685</v>
      </c>
      <c r="G19" s="17" t="s">
        <v>10</v>
      </c>
      <c r="H19" s="52" t="s">
        <v>70</v>
      </c>
      <c r="K19" s="1">
        <v>2</v>
      </c>
    </row>
    <row r="20" spans="1:8" s="1" customFormat="1" ht="18" customHeight="1">
      <c r="A20" s="2"/>
      <c r="B20" s="31" t="s">
        <v>8</v>
      </c>
      <c r="C20" s="9"/>
      <c r="D20" s="11"/>
      <c r="E20" s="10"/>
      <c r="F20" s="23"/>
      <c r="G20" s="20"/>
      <c r="H20" s="20"/>
    </row>
    <row r="21" spans="1:8" s="1" customFormat="1" ht="18" customHeight="1">
      <c r="A21" s="2"/>
      <c r="B21" s="31"/>
      <c r="C21" s="36"/>
      <c r="D21" s="14"/>
      <c r="E21" s="37"/>
      <c r="F21" s="22"/>
      <c r="G21" s="18" t="s">
        <v>4</v>
      </c>
      <c r="H21" s="50" t="s">
        <v>33</v>
      </c>
    </row>
    <row r="22" spans="1:8" s="1" customFormat="1" ht="18" customHeight="1">
      <c r="A22" s="2"/>
      <c r="B22" s="31"/>
      <c r="C22" s="36">
        <f>E19+TIME(0,10,0)</f>
        <v>0.4652777777777778</v>
      </c>
      <c r="D22" s="13" t="s">
        <v>2</v>
      </c>
      <c r="E22" s="37">
        <f>C22+TIME(1,0,0)</f>
        <v>0.5069444444444444</v>
      </c>
      <c r="F22" s="22">
        <f>E22-C22</f>
        <v>0.04166666666666663</v>
      </c>
      <c r="G22" s="17" t="s">
        <v>13</v>
      </c>
      <c r="H22" s="52" t="s">
        <v>69</v>
      </c>
    </row>
    <row r="23" spans="1:8" s="1" customFormat="1" ht="18" customHeight="1">
      <c r="A23" s="2"/>
      <c r="B23" s="31"/>
      <c r="C23" s="36"/>
      <c r="D23" s="14"/>
      <c r="E23" s="37"/>
      <c r="F23" s="22"/>
      <c r="G23" s="20"/>
      <c r="H23" s="57" t="s">
        <v>67</v>
      </c>
    </row>
    <row r="24" spans="1:8" s="1" customFormat="1" ht="18" customHeight="1">
      <c r="A24" s="2"/>
      <c r="B24" s="30"/>
      <c r="C24" s="3"/>
      <c r="D24" s="43"/>
      <c r="E24" s="4"/>
      <c r="F24" s="21"/>
      <c r="G24" s="18" t="s">
        <v>4</v>
      </c>
      <c r="H24" s="27" t="s">
        <v>64</v>
      </c>
    </row>
    <row r="25" spans="1:11" s="1" customFormat="1" ht="18" customHeight="1">
      <c r="A25" s="2"/>
      <c r="B25" s="30"/>
      <c r="C25" s="36">
        <f>E22+TIME(0,50,0)</f>
        <v>0.5416666666666666</v>
      </c>
      <c r="D25" s="13" t="s">
        <v>2</v>
      </c>
      <c r="E25" s="37">
        <f>C25+TIME(1,0,0)</f>
        <v>0.5833333333333333</v>
      </c>
      <c r="F25" s="22">
        <f>E25-C25</f>
        <v>0.04166666666666663</v>
      </c>
      <c r="G25" s="17" t="s">
        <v>52</v>
      </c>
      <c r="H25" s="52" t="s">
        <v>63</v>
      </c>
      <c r="K25" s="1">
        <v>1</v>
      </c>
    </row>
    <row r="26" spans="1:8" s="1" customFormat="1" ht="18" customHeight="1">
      <c r="A26" s="2"/>
      <c r="B26" s="30"/>
      <c r="C26" s="9"/>
      <c r="D26" s="11"/>
      <c r="E26" s="10"/>
      <c r="F26" s="23"/>
      <c r="G26" s="26" t="s">
        <v>9</v>
      </c>
      <c r="H26" s="45"/>
    </row>
    <row r="27" spans="1:8" s="1" customFormat="1" ht="18" customHeight="1">
      <c r="A27" s="2"/>
      <c r="B27" s="15"/>
      <c r="C27" s="3"/>
      <c r="D27" s="43"/>
      <c r="E27" s="4"/>
      <c r="F27" s="21"/>
      <c r="G27" s="18" t="s">
        <v>4</v>
      </c>
      <c r="H27" s="50" t="s">
        <v>20</v>
      </c>
    </row>
    <row r="28" spans="1:11" s="1" customFormat="1" ht="18" customHeight="1">
      <c r="A28" s="2"/>
      <c r="B28" s="30"/>
      <c r="C28" s="36">
        <f>E25+TIME(0,15,0)</f>
        <v>0.5937499999999999</v>
      </c>
      <c r="D28" s="13" t="s">
        <v>2</v>
      </c>
      <c r="E28" s="37">
        <f>C28+TIME(2,0,0)</f>
        <v>0.6770833333333333</v>
      </c>
      <c r="F28" s="22">
        <f>E28-C28</f>
        <v>0.08333333333333337</v>
      </c>
      <c r="G28" s="17" t="s">
        <v>21</v>
      </c>
      <c r="H28" s="53" t="s">
        <v>48</v>
      </c>
      <c r="K28" s="1">
        <v>2</v>
      </c>
    </row>
    <row r="29" spans="1:8" s="1" customFormat="1" ht="18" customHeight="1">
      <c r="A29" s="2"/>
      <c r="B29" s="32"/>
      <c r="C29" s="9"/>
      <c r="D29" s="11"/>
      <c r="E29" s="10"/>
      <c r="F29" s="23"/>
      <c r="G29" s="20"/>
      <c r="H29" s="44"/>
    </row>
    <row r="30" spans="1:8" s="41" customFormat="1" ht="18" customHeight="1">
      <c r="A30" s="2"/>
      <c r="B30" s="33"/>
      <c r="C30" s="13"/>
      <c r="D30" s="14"/>
      <c r="E30" s="14"/>
      <c r="F30" s="8"/>
      <c r="G30" s="40"/>
      <c r="H30" s="24"/>
    </row>
    <row r="31" spans="2:8" ht="26.25" customHeight="1">
      <c r="B31" s="120"/>
      <c r="C31" s="120"/>
      <c r="D31" s="120"/>
      <c r="E31" s="120"/>
      <c r="F31" s="120"/>
      <c r="G31" s="120"/>
      <c r="H31" s="120"/>
    </row>
    <row r="32" spans="2:8" ht="26.25" customHeight="1">
      <c r="B32" s="38" t="s">
        <v>34</v>
      </c>
      <c r="C32" s="35"/>
      <c r="D32" s="35"/>
      <c r="E32" s="35"/>
      <c r="F32" s="35"/>
      <c r="G32" s="35"/>
      <c r="H32" s="35"/>
    </row>
    <row r="33" spans="1:8" s="1" customFormat="1" ht="21.75" customHeight="1">
      <c r="A33" s="2"/>
      <c r="B33" s="12" t="s">
        <v>0</v>
      </c>
      <c r="C33" s="121" t="s">
        <v>1</v>
      </c>
      <c r="D33" s="121"/>
      <c r="E33" s="121"/>
      <c r="F33" s="39" t="s">
        <v>6</v>
      </c>
      <c r="G33" s="12" t="s">
        <v>5</v>
      </c>
      <c r="H33" s="12" t="s">
        <v>19</v>
      </c>
    </row>
    <row r="34" spans="1:8" s="1" customFormat="1" ht="18" customHeight="1">
      <c r="A34" s="2"/>
      <c r="B34" s="29"/>
      <c r="C34" s="3"/>
      <c r="D34" s="5"/>
      <c r="E34" s="4"/>
      <c r="F34" s="21"/>
      <c r="G34" s="18" t="s">
        <v>27</v>
      </c>
      <c r="H34" s="18" t="s">
        <v>29</v>
      </c>
    </row>
    <row r="35" spans="1:11" s="1" customFormat="1" ht="18" customHeight="1">
      <c r="A35" s="2"/>
      <c r="B35" s="30">
        <v>42280</v>
      </c>
      <c r="C35" s="36">
        <v>0.4166666666666667</v>
      </c>
      <c r="D35" s="13" t="s">
        <v>2</v>
      </c>
      <c r="E35" s="37">
        <f>C35+TIME(2,0,0)</f>
        <v>0.5</v>
      </c>
      <c r="F35" s="22">
        <f>E35-C35</f>
        <v>0.08333333333333331</v>
      </c>
      <c r="G35" s="17" t="s">
        <v>28</v>
      </c>
      <c r="H35" s="51" t="s">
        <v>61</v>
      </c>
      <c r="K35" s="1">
        <v>1</v>
      </c>
    </row>
    <row r="36" spans="1:8" s="1" customFormat="1" ht="18" customHeight="1">
      <c r="A36" s="2"/>
      <c r="B36" s="31" t="s">
        <v>3</v>
      </c>
      <c r="C36" s="9"/>
      <c r="D36" s="42"/>
      <c r="E36" s="10"/>
      <c r="F36" s="23"/>
      <c r="G36" s="49" t="s">
        <v>31</v>
      </c>
      <c r="H36" s="20"/>
    </row>
    <row r="37" spans="1:8" s="1" customFormat="1" ht="18" customHeight="1">
      <c r="A37" s="2"/>
      <c r="B37" s="30"/>
      <c r="C37" s="3"/>
      <c r="D37" s="5"/>
      <c r="E37" s="4"/>
      <c r="F37" s="21"/>
      <c r="G37" s="18" t="s">
        <v>4</v>
      </c>
      <c r="H37" s="27" t="s">
        <v>40</v>
      </c>
    </row>
    <row r="38" spans="1:11" s="1" customFormat="1" ht="18" customHeight="1">
      <c r="A38" s="2"/>
      <c r="B38" s="30"/>
      <c r="C38" s="36">
        <f>E35+TIME(1,0,0)</f>
        <v>0.5416666666666666</v>
      </c>
      <c r="D38" s="13" t="s">
        <v>2</v>
      </c>
      <c r="E38" s="37">
        <f>C38+TIME(2,0,0)</f>
        <v>0.625</v>
      </c>
      <c r="F38" s="22">
        <f>E38-C38</f>
        <v>0.08333333333333337</v>
      </c>
      <c r="G38" s="55" t="s">
        <v>57</v>
      </c>
      <c r="H38" s="54" t="s">
        <v>62</v>
      </c>
      <c r="K38" s="1">
        <v>1</v>
      </c>
    </row>
    <row r="39" spans="1:8" s="1" customFormat="1" ht="18" customHeight="1">
      <c r="A39" s="2"/>
      <c r="B39" s="31"/>
      <c r="C39" s="9"/>
      <c r="D39" s="42"/>
      <c r="E39" s="10"/>
      <c r="F39" s="23"/>
      <c r="G39" s="26"/>
      <c r="H39" s="44"/>
    </row>
    <row r="40" spans="1:8" s="1" customFormat="1" ht="18" customHeight="1">
      <c r="A40" s="2"/>
      <c r="B40" s="29"/>
      <c r="C40" s="3"/>
      <c r="D40" s="43"/>
      <c r="E40" s="4"/>
      <c r="F40" s="21"/>
      <c r="G40" s="18" t="s">
        <v>4</v>
      </c>
      <c r="H40" s="34" t="s">
        <v>39</v>
      </c>
    </row>
    <row r="41" spans="1:11" s="1" customFormat="1" ht="18" customHeight="1">
      <c r="A41" s="2"/>
      <c r="B41" s="30">
        <f>B35+DAY(1)</f>
        <v>42281</v>
      </c>
      <c r="C41" s="36">
        <v>0.4166666666666667</v>
      </c>
      <c r="D41" s="13" t="s">
        <v>2</v>
      </c>
      <c r="E41" s="37">
        <f>C41+TIME(2,0,0)</f>
        <v>0.5</v>
      </c>
      <c r="F41" s="22">
        <f>E41-C41</f>
        <v>0.08333333333333331</v>
      </c>
      <c r="G41" s="17" t="s">
        <v>24</v>
      </c>
      <c r="H41" s="52" t="s">
        <v>53</v>
      </c>
      <c r="K41" s="1">
        <v>2</v>
      </c>
    </row>
    <row r="42" spans="1:8" s="1" customFormat="1" ht="18" customHeight="1">
      <c r="A42" s="2"/>
      <c r="B42" s="31" t="s">
        <v>8</v>
      </c>
      <c r="C42" s="9"/>
      <c r="D42" s="11"/>
      <c r="E42" s="10"/>
      <c r="F42" s="23"/>
      <c r="G42" s="26" t="s">
        <v>14</v>
      </c>
      <c r="H42" s="20"/>
    </row>
    <row r="43" spans="1:8" s="1" customFormat="1" ht="18" customHeight="1">
      <c r="A43" s="2"/>
      <c r="B43" s="30"/>
      <c r="C43" s="3"/>
      <c r="D43" s="43"/>
      <c r="E43" s="4"/>
      <c r="F43" s="21"/>
      <c r="G43" s="18" t="s">
        <v>4</v>
      </c>
      <c r="H43" s="27" t="s">
        <v>65</v>
      </c>
    </row>
    <row r="44" spans="1:11" s="1" customFormat="1" ht="18" customHeight="1">
      <c r="A44" s="2"/>
      <c r="B44" s="30"/>
      <c r="C44" s="36">
        <f>E41+TIME(1,0,0)</f>
        <v>0.5416666666666666</v>
      </c>
      <c r="D44" s="13" t="s">
        <v>2</v>
      </c>
      <c r="E44" s="37">
        <f>C44+TIME(2,0,0)</f>
        <v>0.625</v>
      </c>
      <c r="F44" s="22">
        <f>E44-C44</f>
        <v>0.08333333333333337</v>
      </c>
      <c r="G44" s="17" t="s">
        <v>16</v>
      </c>
      <c r="H44" s="52" t="s">
        <v>66</v>
      </c>
      <c r="K44" s="1">
        <v>2</v>
      </c>
    </row>
    <row r="45" spans="1:8" s="1" customFormat="1" ht="18" customHeight="1">
      <c r="A45" s="2"/>
      <c r="B45" s="30"/>
      <c r="C45" s="9"/>
      <c r="D45" s="11"/>
      <c r="E45" s="10"/>
      <c r="F45" s="23"/>
      <c r="G45" s="26"/>
      <c r="H45" s="44"/>
    </row>
    <row r="46" spans="1:8" s="1" customFormat="1" ht="18" customHeight="1">
      <c r="A46" s="2"/>
      <c r="B46" s="30"/>
      <c r="C46" s="3"/>
      <c r="D46" s="7"/>
      <c r="E46" s="4"/>
      <c r="F46" s="21"/>
      <c r="G46" s="19"/>
      <c r="H46" s="50" t="s">
        <v>32</v>
      </c>
    </row>
    <row r="47" spans="1:8" s="1" customFormat="1" ht="18" customHeight="1">
      <c r="A47" s="2"/>
      <c r="B47" s="30"/>
      <c r="C47" s="36">
        <f>E44+TIME(0,15,0)</f>
        <v>0.6354166666666666</v>
      </c>
      <c r="D47" s="13" t="s">
        <v>2</v>
      </c>
      <c r="E47" s="37">
        <f>C47+TIME(0,15,0)</f>
        <v>0.6458333333333333</v>
      </c>
      <c r="F47" s="22"/>
      <c r="G47" s="17" t="s">
        <v>18</v>
      </c>
      <c r="H47" s="52" t="s">
        <v>49</v>
      </c>
    </row>
    <row r="48" spans="1:8" s="1" customFormat="1" ht="18" customHeight="1">
      <c r="A48" s="2"/>
      <c r="B48" s="32"/>
      <c r="C48" s="9"/>
      <c r="D48" s="11"/>
      <c r="E48" s="10"/>
      <c r="F48" s="23"/>
      <c r="G48" s="20"/>
      <c r="H48" s="20"/>
    </row>
    <row r="49" spans="1:8" s="1" customFormat="1" ht="8.25" customHeight="1">
      <c r="A49" s="2"/>
      <c r="B49" s="33"/>
      <c r="C49" s="13"/>
      <c r="D49" s="14"/>
      <c r="E49" s="14"/>
      <c r="F49" s="8"/>
      <c r="G49" s="24"/>
      <c r="H49" s="24"/>
    </row>
    <row r="50" spans="2:8" ht="26.25" customHeight="1">
      <c r="B50" s="122" t="s">
        <v>17</v>
      </c>
      <c r="C50" s="122"/>
      <c r="D50" s="122"/>
      <c r="E50" s="122"/>
      <c r="F50" s="122"/>
      <c r="G50" s="122"/>
      <c r="H50" s="122"/>
    </row>
    <row r="51" ht="14.25">
      <c r="K51">
        <f>SUM(K9:K45)</f>
        <v>16</v>
      </c>
    </row>
  </sheetData>
  <sheetProtection/>
  <mergeCells count="6">
    <mergeCell ref="B1:H1"/>
    <mergeCell ref="B2:H2"/>
    <mergeCell ref="C5:E5"/>
    <mergeCell ref="B31:H31"/>
    <mergeCell ref="C33:E33"/>
    <mergeCell ref="B50:H50"/>
  </mergeCells>
  <printOptions/>
  <pageMargins left="0.47" right="0.35433070866141736" top="0.43" bottom="0.58" header="0.37" footer="0.5118110236220472"/>
  <pageSetup horizontalDpi="600" verticalDpi="6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70" zoomScaleNormal="85" zoomScaleSheetLayoutView="70" zoomScalePageLayoutView="0" workbookViewId="0" topLeftCell="A10">
      <selection activeCell="H23" sqref="H23"/>
    </sheetView>
  </sheetViews>
  <sheetFormatPr defaultColWidth="8.796875" defaultRowHeight="15"/>
  <cols>
    <col min="1" max="1" width="1.69921875" style="82" customWidth="1"/>
    <col min="2" max="2" width="17.3984375" style="107" customWidth="1"/>
    <col min="3" max="3" width="7.19921875" style="82" customWidth="1"/>
    <col min="4" max="4" width="2.59765625" style="82" customWidth="1"/>
    <col min="5" max="5" width="7.19921875" style="82" customWidth="1"/>
    <col min="6" max="6" width="6.3984375" style="82" customWidth="1"/>
    <col min="7" max="7" width="35.59765625" style="82" customWidth="1"/>
    <col min="8" max="8" width="33.69921875" style="79" customWidth="1"/>
    <col min="9" max="9" width="1" style="82" customWidth="1"/>
    <col min="10" max="16384" width="9" style="82" customWidth="1"/>
  </cols>
  <sheetData>
    <row r="1" spans="2:8" s="79" customFormat="1" ht="31.5" customHeight="1">
      <c r="B1" s="124" t="s">
        <v>75</v>
      </c>
      <c r="C1" s="124"/>
      <c r="D1" s="124"/>
      <c r="E1" s="124"/>
      <c r="F1" s="124"/>
      <c r="G1" s="124"/>
      <c r="H1" s="124"/>
    </row>
    <row r="2" spans="2:8" s="79" customFormat="1" ht="39" customHeight="1">
      <c r="B2" s="125" t="s">
        <v>56</v>
      </c>
      <c r="C2" s="125"/>
      <c r="D2" s="125"/>
      <c r="E2" s="125"/>
      <c r="F2" s="125"/>
      <c r="G2" s="125"/>
      <c r="H2" s="125"/>
    </row>
    <row r="3" spans="1:8" s="79" customFormat="1" ht="30" customHeight="1">
      <c r="A3" s="80"/>
      <c r="B3" s="81"/>
      <c r="C3" s="81"/>
      <c r="D3" s="81"/>
      <c r="E3" s="81"/>
      <c r="F3" s="81"/>
      <c r="G3" s="81"/>
      <c r="H3" s="81"/>
    </row>
    <row r="4" spans="2:8" ht="26.25" customHeight="1">
      <c r="B4" s="83" t="s">
        <v>96</v>
      </c>
      <c r="C4" s="84"/>
      <c r="D4" s="84"/>
      <c r="E4" s="84"/>
      <c r="F4" s="84"/>
      <c r="G4" s="84"/>
      <c r="H4" s="84"/>
    </row>
    <row r="5" spans="1:8" s="79" customFormat="1" ht="19.5" customHeight="1">
      <c r="A5" s="85"/>
      <c r="B5" s="86" t="s">
        <v>0</v>
      </c>
      <c r="C5" s="126" t="s">
        <v>1</v>
      </c>
      <c r="D5" s="126"/>
      <c r="E5" s="126"/>
      <c r="F5" s="87" t="s">
        <v>6</v>
      </c>
      <c r="G5" s="86" t="s">
        <v>5</v>
      </c>
      <c r="H5" s="86" t="s">
        <v>19</v>
      </c>
    </row>
    <row r="6" spans="1:8" s="79" customFormat="1" ht="19.5" customHeight="1">
      <c r="A6" s="85"/>
      <c r="B6" s="58"/>
      <c r="C6" s="59"/>
      <c r="D6" s="60"/>
      <c r="E6" s="61"/>
      <c r="F6" s="62"/>
      <c r="G6" s="88"/>
      <c r="H6" s="89" t="s">
        <v>71</v>
      </c>
    </row>
    <row r="7" spans="1:8" s="79" customFormat="1" ht="19.5" customHeight="1">
      <c r="A7" s="85"/>
      <c r="B7" s="63">
        <v>42931</v>
      </c>
      <c r="C7" s="64">
        <v>0.40277777777777773</v>
      </c>
      <c r="D7" s="65" t="s">
        <v>2</v>
      </c>
      <c r="E7" s="66">
        <f>C7+TIME(0,15,0)</f>
        <v>0.4131944444444444</v>
      </c>
      <c r="F7" s="67"/>
      <c r="G7" s="90" t="s">
        <v>12</v>
      </c>
      <c r="H7" s="91" t="s">
        <v>82</v>
      </c>
    </row>
    <row r="8" spans="1:8" s="79" customFormat="1" ht="19.5" customHeight="1">
      <c r="A8" s="85"/>
      <c r="B8" s="68" t="s">
        <v>3</v>
      </c>
      <c r="C8" s="69"/>
      <c r="D8" s="70"/>
      <c r="E8" s="71"/>
      <c r="F8" s="72"/>
      <c r="G8" s="92"/>
      <c r="H8" s="93"/>
    </row>
    <row r="9" spans="1:8" s="79" customFormat="1" ht="19.5" customHeight="1">
      <c r="A9" s="85"/>
      <c r="B9" s="68"/>
      <c r="C9" s="64"/>
      <c r="D9" s="65"/>
      <c r="E9" s="66"/>
      <c r="F9" s="67"/>
      <c r="G9" s="94" t="s">
        <v>4</v>
      </c>
      <c r="H9" s="96" t="s">
        <v>83</v>
      </c>
    </row>
    <row r="10" spans="1:8" s="79" customFormat="1" ht="19.5" customHeight="1">
      <c r="A10" s="85"/>
      <c r="B10" s="68" t="s">
        <v>76</v>
      </c>
      <c r="C10" s="64">
        <v>0.4166666666666667</v>
      </c>
      <c r="D10" s="65" t="s">
        <v>2</v>
      </c>
      <c r="E10" s="66">
        <v>0.4583333333333333</v>
      </c>
      <c r="F10" s="67">
        <v>0.041666666666666664</v>
      </c>
      <c r="G10" s="106" t="s">
        <v>91</v>
      </c>
      <c r="H10" s="78" t="s">
        <v>94</v>
      </c>
    </row>
    <row r="11" spans="1:8" s="79" customFormat="1" ht="19.5" customHeight="1">
      <c r="A11" s="85"/>
      <c r="B11" s="68"/>
      <c r="C11" s="64"/>
      <c r="D11" s="65"/>
      <c r="E11" s="66"/>
      <c r="F11" s="67"/>
      <c r="G11" s="112"/>
      <c r="H11" s="113"/>
    </row>
    <row r="12" spans="1:8" s="79" customFormat="1" ht="19.5" customHeight="1">
      <c r="A12" s="85"/>
      <c r="B12" s="63"/>
      <c r="C12" s="59"/>
      <c r="D12" s="60"/>
      <c r="E12" s="61"/>
      <c r="F12" s="62"/>
      <c r="G12" s="94" t="s">
        <v>4</v>
      </c>
      <c r="H12" s="109" t="s">
        <v>74</v>
      </c>
    </row>
    <row r="13" spans="1:11" s="79" customFormat="1" ht="19.5" customHeight="1">
      <c r="A13" s="85"/>
      <c r="B13" s="63"/>
      <c r="C13" s="64">
        <v>0.46875</v>
      </c>
      <c r="D13" s="65" t="s">
        <v>2</v>
      </c>
      <c r="E13" s="66">
        <v>0.5104166666666666</v>
      </c>
      <c r="F13" s="67">
        <f>E13-C13</f>
        <v>0.04166666666666663</v>
      </c>
      <c r="G13" s="90" t="s">
        <v>90</v>
      </c>
      <c r="H13" s="110" t="s">
        <v>100</v>
      </c>
      <c r="K13" s="79">
        <v>1</v>
      </c>
    </row>
    <row r="14" spans="1:8" s="79" customFormat="1" ht="19.5" customHeight="1">
      <c r="A14" s="85"/>
      <c r="B14" s="63"/>
      <c r="C14" s="69"/>
      <c r="D14" s="70"/>
      <c r="E14" s="71"/>
      <c r="F14" s="72"/>
      <c r="G14" s="98" t="s">
        <v>9</v>
      </c>
      <c r="H14" s="92"/>
    </row>
    <row r="15" spans="1:8" s="79" customFormat="1" ht="19.5" customHeight="1">
      <c r="A15" s="85"/>
      <c r="B15" s="63"/>
      <c r="C15" s="64"/>
      <c r="D15" s="65"/>
      <c r="E15" s="66"/>
      <c r="F15" s="67"/>
      <c r="G15" s="94" t="s">
        <v>4</v>
      </c>
      <c r="H15" s="96" t="s">
        <v>80</v>
      </c>
    </row>
    <row r="16" spans="1:8" s="79" customFormat="1" ht="19.5" customHeight="1">
      <c r="A16" s="85"/>
      <c r="B16" s="63"/>
      <c r="C16" s="64">
        <v>0.5520833333333334</v>
      </c>
      <c r="D16" s="65" t="s">
        <v>92</v>
      </c>
      <c r="E16" s="66">
        <v>0.59375</v>
      </c>
      <c r="F16" s="67">
        <v>0.041666666666666664</v>
      </c>
      <c r="G16" s="106" t="s">
        <v>102</v>
      </c>
      <c r="H16" s="78" t="s">
        <v>81</v>
      </c>
    </row>
    <row r="17" spans="1:8" s="79" customFormat="1" ht="19.5" customHeight="1">
      <c r="A17" s="85"/>
      <c r="B17" s="63"/>
      <c r="C17" s="64"/>
      <c r="D17" s="65"/>
      <c r="E17" s="66"/>
      <c r="F17" s="67"/>
      <c r="G17" s="115"/>
      <c r="H17" s="118"/>
    </row>
    <row r="18" spans="1:8" s="79" customFormat="1" ht="19.5" customHeight="1">
      <c r="A18" s="85"/>
      <c r="B18" s="63"/>
      <c r="C18" s="59"/>
      <c r="D18" s="74"/>
      <c r="E18" s="61"/>
      <c r="F18" s="62"/>
      <c r="G18" s="94" t="s">
        <v>4</v>
      </c>
      <c r="H18" s="95" t="s">
        <v>79</v>
      </c>
    </row>
    <row r="19" spans="1:11" s="79" customFormat="1" ht="19.5" customHeight="1">
      <c r="A19" s="85"/>
      <c r="B19" s="63"/>
      <c r="C19" s="64">
        <v>0.6041666666666666</v>
      </c>
      <c r="D19" s="65" t="s">
        <v>2</v>
      </c>
      <c r="E19" s="66">
        <v>0.6458333333333334</v>
      </c>
      <c r="F19" s="67">
        <f>E19-C19</f>
        <v>0.04166666666666674</v>
      </c>
      <c r="G19" s="90" t="s">
        <v>13</v>
      </c>
      <c r="H19" s="91" t="s">
        <v>103</v>
      </c>
      <c r="K19" s="79">
        <v>1</v>
      </c>
    </row>
    <row r="20" spans="1:8" s="79" customFormat="1" ht="19.5" customHeight="1">
      <c r="A20" s="85"/>
      <c r="B20" s="63"/>
      <c r="C20" s="69"/>
      <c r="D20" s="75"/>
      <c r="E20" s="71"/>
      <c r="F20" s="72"/>
      <c r="G20" s="90"/>
      <c r="H20" s="97"/>
    </row>
    <row r="21" spans="1:8" s="79" customFormat="1" ht="19.5" customHeight="1">
      <c r="A21" s="85"/>
      <c r="B21" s="63"/>
      <c r="C21" s="59"/>
      <c r="D21" s="74"/>
      <c r="E21" s="61"/>
      <c r="F21" s="62"/>
      <c r="G21" s="94" t="s">
        <v>27</v>
      </c>
      <c r="H21" s="96" t="s">
        <v>78</v>
      </c>
    </row>
    <row r="22" spans="1:11" s="79" customFormat="1" ht="19.5" customHeight="1">
      <c r="A22" s="85"/>
      <c r="B22" s="63"/>
      <c r="C22" s="64">
        <v>0.6875</v>
      </c>
      <c r="D22" s="65" t="s">
        <v>2</v>
      </c>
      <c r="E22" s="66">
        <v>0.7708333333333334</v>
      </c>
      <c r="F22" s="67">
        <f>E22-C22</f>
        <v>0.08333333333333337</v>
      </c>
      <c r="G22" s="90" t="s">
        <v>105</v>
      </c>
      <c r="H22" s="91" t="s">
        <v>107</v>
      </c>
      <c r="K22" s="79">
        <v>2</v>
      </c>
    </row>
    <row r="23" spans="1:8" s="79" customFormat="1" ht="19.5" customHeight="1">
      <c r="A23" s="85"/>
      <c r="B23" s="63"/>
      <c r="C23" s="69"/>
      <c r="D23" s="75"/>
      <c r="E23" s="71"/>
      <c r="F23" s="72"/>
      <c r="G23" s="111" t="s">
        <v>31</v>
      </c>
      <c r="H23" s="92"/>
    </row>
    <row r="24" spans="1:8" s="79" customFormat="1" ht="19.5" customHeight="1">
      <c r="A24" s="85"/>
      <c r="B24" s="73"/>
      <c r="C24" s="59"/>
      <c r="D24" s="74"/>
      <c r="E24" s="61"/>
      <c r="F24" s="62"/>
      <c r="G24" s="94" t="s">
        <v>4</v>
      </c>
      <c r="H24" s="95" t="s">
        <v>39</v>
      </c>
    </row>
    <row r="25" spans="1:11" s="79" customFormat="1" ht="19.5" customHeight="1">
      <c r="A25" s="85"/>
      <c r="B25" s="63">
        <f>B7+DAY(1)</f>
        <v>42932</v>
      </c>
      <c r="C25" s="64">
        <v>0.4166666666666667</v>
      </c>
      <c r="D25" s="65" t="s">
        <v>2</v>
      </c>
      <c r="E25" s="66">
        <f>C25+TIME(2,0,0)</f>
        <v>0.5</v>
      </c>
      <c r="F25" s="67">
        <f>E25-C25</f>
        <v>0.08333333333333331</v>
      </c>
      <c r="G25" s="90" t="s">
        <v>24</v>
      </c>
      <c r="H25" s="91" t="s">
        <v>97</v>
      </c>
      <c r="K25" s="79">
        <v>2</v>
      </c>
    </row>
    <row r="26" spans="1:8" s="79" customFormat="1" ht="19.5" customHeight="1">
      <c r="A26" s="85"/>
      <c r="B26" s="68" t="s">
        <v>8</v>
      </c>
      <c r="C26" s="69"/>
      <c r="D26" s="75"/>
      <c r="E26" s="71"/>
      <c r="F26" s="72"/>
      <c r="G26" s="98" t="s">
        <v>14</v>
      </c>
      <c r="H26" s="97"/>
    </row>
    <row r="27" spans="1:8" s="79" customFormat="1" ht="19.5" customHeight="1">
      <c r="A27" s="85"/>
      <c r="B27" s="68"/>
      <c r="C27" s="64"/>
      <c r="D27" s="101"/>
      <c r="E27" s="66"/>
      <c r="F27" s="67"/>
      <c r="G27" s="94" t="s">
        <v>4</v>
      </c>
      <c r="H27" s="89" t="s">
        <v>20</v>
      </c>
    </row>
    <row r="28" spans="1:8" s="79" customFormat="1" ht="19.5" customHeight="1">
      <c r="A28" s="85"/>
      <c r="B28" s="68"/>
      <c r="C28" s="64">
        <v>0.5416666666666666</v>
      </c>
      <c r="D28" s="101" t="s">
        <v>89</v>
      </c>
      <c r="E28" s="66">
        <v>0.625</v>
      </c>
      <c r="F28" s="67">
        <v>0.08333333333333333</v>
      </c>
      <c r="G28" s="90" t="s">
        <v>106</v>
      </c>
      <c r="H28" s="91" t="s">
        <v>93</v>
      </c>
    </row>
    <row r="29" spans="1:8" s="79" customFormat="1" ht="19.5" customHeight="1">
      <c r="A29" s="85"/>
      <c r="B29" s="68"/>
      <c r="C29" s="64"/>
      <c r="D29" s="101"/>
      <c r="E29" s="66"/>
      <c r="F29" s="67"/>
      <c r="G29" s="114"/>
      <c r="H29" s="115"/>
    </row>
    <row r="30" spans="1:8" s="99" customFormat="1" ht="19.5" customHeight="1">
      <c r="A30" s="85"/>
      <c r="B30" s="78"/>
      <c r="C30" s="59"/>
      <c r="D30" s="74"/>
      <c r="E30" s="61"/>
      <c r="F30" s="62"/>
      <c r="G30" s="94" t="s">
        <v>4</v>
      </c>
      <c r="H30" s="96" t="s">
        <v>79</v>
      </c>
    </row>
    <row r="31" spans="1:11" s="99" customFormat="1" ht="19.5" customHeight="1">
      <c r="A31" s="85"/>
      <c r="B31" s="63"/>
      <c r="C31" s="64">
        <v>0.6458333333333334</v>
      </c>
      <c r="D31" s="65" t="s">
        <v>2</v>
      </c>
      <c r="E31" s="66">
        <f>C31+TIME(1,0,0)</f>
        <v>0.6875</v>
      </c>
      <c r="F31" s="67">
        <f>E31-C31</f>
        <v>0.04166666666666663</v>
      </c>
      <c r="G31" s="106" t="s">
        <v>72</v>
      </c>
      <c r="H31" s="90" t="s">
        <v>104</v>
      </c>
      <c r="K31" s="99">
        <v>1</v>
      </c>
    </row>
    <row r="32" spans="1:8" s="99" customFormat="1" ht="18.75" customHeight="1">
      <c r="A32" s="85"/>
      <c r="B32" s="63"/>
      <c r="C32" s="70"/>
      <c r="D32" s="75"/>
      <c r="E32" s="71"/>
      <c r="F32" s="72"/>
      <c r="G32" s="116" t="s">
        <v>30</v>
      </c>
      <c r="H32" s="117"/>
    </row>
    <row r="33" spans="1:8" s="105" customFormat="1" ht="19.5" customHeight="1" hidden="1">
      <c r="A33" s="85"/>
      <c r="B33" s="63"/>
      <c r="C33" s="65"/>
      <c r="D33" s="101"/>
      <c r="E33" s="101"/>
      <c r="F33" s="102"/>
      <c r="G33" s="103"/>
      <c r="H33" s="104"/>
    </row>
    <row r="34" spans="1:8" s="99" customFormat="1" ht="19.5" customHeight="1">
      <c r="A34" s="85"/>
      <c r="B34" s="78"/>
      <c r="C34" s="60"/>
      <c r="D34" s="74"/>
      <c r="E34" s="61"/>
      <c r="F34" s="62"/>
      <c r="G34" s="94" t="s">
        <v>7</v>
      </c>
      <c r="H34" s="96" t="s">
        <v>73</v>
      </c>
    </row>
    <row r="35" spans="1:11" s="99" customFormat="1" ht="19.5" customHeight="1">
      <c r="A35" s="85"/>
      <c r="B35" s="63"/>
      <c r="C35" s="64">
        <v>0.7291666666666666</v>
      </c>
      <c r="D35" s="65" t="s">
        <v>2</v>
      </c>
      <c r="E35" s="66">
        <v>0.8125</v>
      </c>
      <c r="F35" s="67">
        <f>E35-C35</f>
        <v>0.08333333333333337</v>
      </c>
      <c r="G35" s="108" t="s">
        <v>25</v>
      </c>
      <c r="H35" s="91" t="s">
        <v>101</v>
      </c>
      <c r="K35" s="99">
        <v>1</v>
      </c>
    </row>
    <row r="36" spans="1:8" s="99" customFormat="1" ht="18.75" customHeight="1">
      <c r="A36" s="85"/>
      <c r="B36" s="77"/>
      <c r="C36" s="69"/>
      <c r="D36" s="75"/>
      <c r="E36" s="71"/>
      <c r="F36" s="72"/>
      <c r="G36" s="92"/>
      <c r="H36" s="93"/>
    </row>
    <row r="37" spans="1:8" s="79" customFormat="1" ht="19.5" customHeight="1">
      <c r="A37" s="85"/>
      <c r="B37" s="58"/>
      <c r="C37" s="59"/>
      <c r="D37" s="60"/>
      <c r="E37" s="61"/>
      <c r="F37" s="62"/>
      <c r="G37" s="94" t="s">
        <v>4</v>
      </c>
      <c r="H37" s="95" t="s">
        <v>38</v>
      </c>
    </row>
    <row r="38" spans="1:11" s="79" customFormat="1" ht="19.5" customHeight="1">
      <c r="A38" s="85"/>
      <c r="B38" s="63">
        <v>42933</v>
      </c>
      <c r="C38" s="64">
        <v>0.4166666666666667</v>
      </c>
      <c r="D38" s="65" t="s">
        <v>2</v>
      </c>
      <c r="E38" s="66">
        <f>C38+TIME(2,0,0)</f>
        <v>0.5</v>
      </c>
      <c r="F38" s="67">
        <f>E38-C38</f>
        <v>0.08333333333333331</v>
      </c>
      <c r="G38" s="90" t="s">
        <v>24</v>
      </c>
      <c r="H38" s="91" t="s">
        <v>88</v>
      </c>
      <c r="K38" s="79">
        <v>2</v>
      </c>
    </row>
    <row r="39" spans="1:8" s="79" customFormat="1" ht="19.5" customHeight="1">
      <c r="A39" s="85"/>
      <c r="B39" s="68" t="s">
        <v>85</v>
      </c>
      <c r="C39" s="69"/>
      <c r="D39" s="70"/>
      <c r="E39" s="71"/>
      <c r="F39" s="72"/>
      <c r="G39" s="98" t="s">
        <v>11</v>
      </c>
      <c r="H39" s="92"/>
    </row>
    <row r="40" spans="1:8" s="79" customFormat="1" ht="19.5" customHeight="1">
      <c r="A40" s="85"/>
      <c r="B40" s="63"/>
      <c r="C40" s="59"/>
      <c r="D40" s="74"/>
      <c r="E40" s="61"/>
      <c r="F40" s="62"/>
      <c r="G40" s="94" t="s">
        <v>4</v>
      </c>
      <c r="H40" s="95" t="s">
        <v>84</v>
      </c>
    </row>
    <row r="41" spans="1:11" s="79" customFormat="1" ht="19.5" customHeight="1">
      <c r="A41" s="85"/>
      <c r="B41" s="63"/>
      <c r="C41" s="64">
        <f>E38+TIME(1,0,0)</f>
        <v>0.5416666666666666</v>
      </c>
      <c r="D41" s="65" t="s">
        <v>2</v>
      </c>
      <c r="E41" s="66">
        <f>C41+TIME(2,0,0)</f>
        <v>0.625</v>
      </c>
      <c r="F41" s="67">
        <f>E41-C41</f>
        <v>0.08333333333333337</v>
      </c>
      <c r="G41" s="90" t="s">
        <v>16</v>
      </c>
      <c r="H41" s="91" t="s">
        <v>95</v>
      </c>
      <c r="K41" s="79">
        <v>2</v>
      </c>
    </row>
    <row r="42" spans="1:8" s="79" customFormat="1" ht="19.5" customHeight="1">
      <c r="A42" s="85"/>
      <c r="B42" s="68"/>
      <c r="C42" s="69"/>
      <c r="D42" s="75"/>
      <c r="E42" s="71"/>
      <c r="F42" s="72"/>
      <c r="G42" s="111"/>
      <c r="H42" s="93"/>
    </row>
    <row r="43" spans="1:8" s="79" customFormat="1" ht="19.5" customHeight="1">
      <c r="A43" s="85"/>
      <c r="B43" s="78"/>
      <c r="C43" s="59"/>
      <c r="D43" s="74"/>
      <c r="E43" s="61"/>
      <c r="F43" s="62"/>
      <c r="G43" s="94" t="s">
        <v>4</v>
      </c>
      <c r="H43" s="89" t="s">
        <v>86</v>
      </c>
    </row>
    <row r="44" spans="1:11" s="79" customFormat="1" ht="19.5" customHeight="1">
      <c r="A44" s="85"/>
      <c r="B44" s="63"/>
      <c r="C44" s="64">
        <v>0.6354166666666666</v>
      </c>
      <c r="D44" s="65" t="s">
        <v>2</v>
      </c>
      <c r="E44" s="66">
        <v>0.6770833333333334</v>
      </c>
      <c r="F44" s="67">
        <f>E44-C44</f>
        <v>0.04166666666666674</v>
      </c>
      <c r="G44" s="106" t="s">
        <v>77</v>
      </c>
      <c r="H44" s="106" t="s">
        <v>87</v>
      </c>
      <c r="K44" s="79">
        <v>2</v>
      </c>
    </row>
    <row r="45" spans="1:8" s="79" customFormat="1" ht="19.5" customHeight="1">
      <c r="A45" s="85"/>
      <c r="B45" s="68"/>
      <c r="C45" s="69"/>
      <c r="D45" s="75"/>
      <c r="E45" s="71"/>
      <c r="F45" s="72"/>
      <c r="G45" s="98"/>
      <c r="H45" s="98"/>
    </row>
    <row r="46" spans="1:8" s="79" customFormat="1" ht="19.5" customHeight="1">
      <c r="A46" s="85"/>
      <c r="B46" s="63"/>
      <c r="C46" s="59"/>
      <c r="D46" s="76"/>
      <c r="E46" s="61"/>
      <c r="F46" s="62"/>
      <c r="G46" s="88"/>
      <c r="H46" s="89" t="s">
        <v>98</v>
      </c>
    </row>
    <row r="47" spans="1:8" s="79" customFormat="1" ht="19.5" customHeight="1">
      <c r="A47" s="85"/>
      <c r="B47" s="63"/>
      <c r="C47" s="64">
        <v>0.6875</v>
      </c>
      <c r="D47" s="65" t="s">
        <v>2</v>
      </c>
      <c r="E47" s="66">
        <v>0.6979166666666666</v>
      </c>
      <c r="F47" s="67"/>
      <c r="G47" s="90" t="s">
        <v>18</v>
      </c>
      <c r="H47" s="91" t="s">
        <v>99</v>
      </c>
    </row>
    <row r="48" spans="1:8" s="79" customFormat="1" ht="19.5" customHeight="1">
      <c r="A48" s="85"/>
      <c r="B48" s="77"/>
      <c r="C48" s="69"/>
      <c r="D48" s="75"/>
      <c r="E48" s="71"/>
      <c r="F48" s="72"/>
      <c r="G48" s="92"/>
      <c r="H48" s="92"/>
    </row>
    <row r="49" spans="1:8" s="79" customFormat="1" ht="6" customHeight="1">
      <c r="A49" s="85"/>
      <c r="B49" s="100"/>
      <c r="C49" s="65"/>
      <c r="D49" s="101"/>
      <c r="E49" s="101"/>
      <c r="F49" s="102"/>
      <c r="G49" s="104"/>
      <c r="H49" s="104"/>
    </row>
    <row r="50" spans="1:8" s="79" customFormat="1" ht="8.25" customHeight="1" hidden="1">
      <c r="A50" s="85"/>
      <c r="B50" s="100"/>
      <c r="C50" s="65"/>
      <c r="D50" s="101"/>
      <c r="E50" s="101"/>
      <c r="F50" s="102"/>
      <c r="G50" s="104"/>
      <c r="H50" s="104"/>
    </row>
    <row r="51" spans="1:8" s="79" customFormat="1" ht="8.25" customHeight="1">
      <c r="A51" s="85"/>
      <c r="B51" s="100"/>
      <c r="C51" s="65"/>
      <c r="D51" s="101"/>
      <c r="E51" s="101"/>
      <c r="F51" s="102"/>
      <c r="G51" s="104"/>
      <c r="H51" s="104"/>
    </row>
    <row r="52" spans="1:8" s="79" customFormat="1" ht="8.25" customHeight="1">
      <c r="A52" s="85"/>
      <c r="B52" s="100"/>
      <c r="C52" s="65"/>
      <c r="D52" s="101"/>
      <c r="E52" s="101"/>
      <c r="F52" s="102"/>
      <c r="G52" s="104"/>
      <c r="H52" s="104"/>
    </row>
    <row r="53" spans="2:8" ht="26.25" customHeight="1">
      <c r="B53" s="127" t="s">
        <v>17</v>
      </c>
      <c r="C53" s="127"/>
      <c r="D53" s="127"/>
      <c r="E53" s="127"/>
      <c r="F53" s="127"/>
      <c r="G53" s="127"/>
      <c r="H53" s="127"/>
    </row>
    <row r="54" ht="19.5">
      <c r="K54" s="82">
        <f>SUM(K12:K45)</f>
        <v>14</v>
      </c>
    </row>
  </sheetData>
  <sheetProtection/>
  <mergeCells count="4">
    <mergeCell ref="B1:H1"/>
    <mergeCell ref="B2:H2"/>
    <mergeCell ref="C5:E5"/>
    <mergeCell ref="B53:H53"/>
  </mergeCells>
  <printOptions/>
  <pageMargins left="0.33" right="0.25" top="0.43" bottom="0.16" header="0.37" footer="0.24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滋賀県障害者スポーツ協会</dc:creator>
  <cp:keywords/>
  <dc:description/>
  <cp:lastModifiedBy>PC-USER</cp:lastModifiedBy>
  <cp:lastPrinted>2017-06-06T01:35:31Z</cp:lastPrinted>
  <dcterms:created xsi:type="dcterms:W3CDTF">2003-06-24T01:21:05Z</dcterms:created>
  <dcterms:modified xsi:type="dcterms:W3CDTF">2017-06-12T05:59:50Z</dcterms:modified>
  <cp:category/>
  <cp:version/>
  <cp:contentType/>
  <cp:contentStatus/>
</cp:coreProperties>
</file>